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890" tabRatio="520" activeTab="0"/>
  </bookViews>
  <sheets>
    <sheet name="Форма 1.1 " sheetId="1" r:id="rId1"/>
    <sheet name="Форма 1.2 " sheetId="2" r:id="rId2"/>
    <sheet name="форма 1.3." sheetId="3" state="hidden" r:id="rId3"/>
    <sheet name="форма 1.3. (РЭК)" sheetId="4" state="hidden" r:id="rId4"/>
    <sheet name="форма 6.1 " sheetId="5" r:id="rId5"/>
    <sheet name="форма 6.2 " sheetId="6" r:id="rId6"/>
    <sheet name="форма 6.3 " sheetId="7" r:id="rId7"/>
    <sheet name="Лист1" sheetId="8" state="hidden" r:id="rId8"/>
    <sheet name="Лист2" sheetId="9" state="hidden" r:id="rId9"/>
    <sheet name="Лист3" sheetId="10" state="hidden" r:id="rId10"/>
    <sheet name="форма 8.1." sheetId="11" r:id="rId11"/>
  </sheets>
  <definedNames>
    <definedName name="_xlnm.Print_Titles" localSheetId="4">'форма 6.1 '!$7:$7</definedName>
    <definedName name="_xlnm.Print_Titles" localSheetId="5">'форма 6.2 '!$7:$7</definedName>
    <definedName name="_xlnm.Print_Titles" localSheetId="6">'форма 6.3 '!$7:$7</definedName>
    <definedName name="_xlnm.Print_Area" localSheetId="0">'Форма 1.1 '!$A$1:$G$25</definedName>
    <definedName name="_xlnm.Print_Area" localSheetId="1">'Форма 1.2 '!$A$1:$E$13</definedName>
    <definedName name="_xlnm.Print_Area" localSheetId="2">'форма 1.3.'!$A$1:$G$15</definedName>
    <definedName name="_xlnm.Print_Area" localSheetId="3">'форма 1.3. (РЭК)'!$A$1:$G$15</definedName>
    <definedName name="_xlnm.Print_Area" localSheetId="4">'форма 6.1 '!$A$1:$F$34</definedName>
    <definedName name="_xlnm.Print_Area" localSheetId="5">'форма 6.2 '!$A$1:$F$34</definedName>
    <definedName name="_xlnm.Print_Area" localSheetId="6">'форма 6.3 '!$A$1:$F$33</definedName>
    <definedName name="_xlnm.Print_Area" localSheetId="10">'форма 8.1.'!$A$1:$AI$55</definedName>
  </definedNames>
  <calcPr fullCalcOnLoad="1" refMode="R1C1"/>
</workbook>
</file>

<file path=xl/sharedStrings.xml><?xml version="1.0" encoding="utf-8"?>
<sst xmlns="http://schemas.openxmlformats.org/spreadsheetml/2006/main" count="704" uniqueCount="285">
  <si>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</si>
  <si>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</si>
  <si>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</si>
  <si>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</si>
  <si>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</si>
  <si>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</si>
  <si>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</si>
  <si>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Описание (обоснование)</t>
  </si>
  <si>
    <t>Значение</t>
  </si>
  <si>
    <t>Ф / П * 100, %</t>
  </si>
  <si>
    <t>Зависи-мость</t>
  </si>
  <si>
    <t>Оценочный балл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</si>
  <si>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</si>
  <si>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</si>
  <si>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</si>
  <si>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</si>
  <si>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</si>
  <si>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</si>
  <si>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</si>
  <si>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</si>
  <si>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</si>
  <si>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</si>
  <si>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</si>
  <si>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</si>
  <si>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</si>
  <si>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</si>
  <si>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</si>
  <si>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</si>
  <si>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</si>
  <si>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</si>
  <si>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2. Соблюдение сроков по процедурам взаимодействия с потребителями услуг (заявителями) - всего,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</si>
  <si>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</si>
  <si>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</si>
  <si>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</si>
  <si>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</si>
  <si>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</si>
  <si>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</si>
  <si>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</si>
  <si>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</si>
  <si>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</si>
  <si>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</si>
  <si>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</si>
  <si>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</si>
  <si>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</si>
  <si>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</si>
  <si>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</si>
  <si>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</si>
  <si>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</si>
  <si>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</si>
  <si>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</si>
  <si>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</si>
  <si>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за</t>
  </si>
  <si>
    <t>год.</t>
  </si>
  <si>
    <t>Значение показателя на период: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</si>
  <si>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</si>
  <si>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</si>
  <si>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</si>
  <si>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фактическое
(Ф)</t>
  </si>
  <si>
    <t>* Информация предоставляется справочно.</t>
  </si>
  <si>
    <t>Мероприятия,
направленные
на улучшение показателя *</t>
  </si>
  <si>
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</si>
  <si>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1.1. Количество структурных 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</si>
  <si>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</si>
  <si>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</si>
  <si>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</si>
  <si>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</si>
  <si>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</si>
  <si>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</si>
  <si>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№ п/п</t>
  </si>
  <si>
    <t>8. Итого по индикатору исполнительности</t>
  </si>
  <si>
    <t>7. Итого по индикатору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</si>
  <si>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</si>
  <si>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</si>
  <si>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</si>
  <si>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</si>
  <si>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</si>
  <si>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</si>
  <si>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</si>
  <si>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</si>
  <si>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ТСО, а также по порядку оказания этих услуг, в процентах от общего количества поступивших заявок на технологическое присоединение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</si>
  <si>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</si>
  <si>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</si>
  <si>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</si>
  <si>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</si>
  <si>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</si>
  <si>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</si>
  <si>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</si>
  <si>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</si>
  <si>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</si>
  <si>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</si>
  <si>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Порядковый номер месяца</t>
  </si>
  <si>
    <t>Продолжительность прекращения, час.</t>
  </si>
  <si>
    <t>Максимальное за расчетный период число точек присоединения</t>
  </si>
  <si>
    <t>Форма 6.1 - Расчет значения индикатора информативности</t>
  </si>
  <si>
    <t>Форма 6.2 - Расчет значения индикатора исполнительности</t>
  </si>
  <si>
    <t>Форма 6.3 - Расчет значения индикатора результативности обратной связи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</si>
  <si>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</si>
  <si>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</si>
  <si>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</si>
  <si>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</si>
  <si>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</si>
  <si>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</si>
  <si>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</si>
  <si>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</si>
  <si>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</si>
  <si>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</si>
  <si>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</si>
  <si>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</si>
  <si>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</si>
  <si>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</si>
  <si>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</si>
  <si>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</si>
  <si>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</si>
  <si>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</si>
  <si>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</si>
  <si>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</si>
  <si>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</si>
  <si>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</si>
  <si>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</si>
  <si>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</si>
  <si>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</si>
  <si>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</si>
  <si>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</si>
  <si>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</si>
  <si>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</si>
  <si>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</si>
  <si>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</si>
  <si>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</si>
  <si>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</si>
  <si>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</si>
  <si>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</si>
  <si>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</si>
  <si>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</si>
  <si>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</si>
  <si>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</si>
  <si>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</si>
  <si>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</si>
  <si>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</si>
  <si>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</si>
  <si>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</si>
  <si>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</si>
  <si>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</si>
  <si>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</si>
  <si>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</si>
  <si>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</si>
  <si>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</si>
  <si>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</si>
  <si>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</si>
  <si>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</si>
  <si>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</si>
  <si>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</si>
  <si>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</si>
  <si>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</si>
  <si>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</si>
  <si>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</si>
  <si>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</si>
  <si>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</si>
  <si>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</si>
  <si>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</si>
  <si>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за 2014 год</t>
  </si>
  <si>
    <t xml:space="preserve">Форма 1.1 - Журнал учета текущей информации о прекращении передачи электрической энергии для потребителей услуг </t>
  </si>
  <si>
    <t>Параметр (критерий), характеризующий индикатор</t>
  </si>
  <si>
    <t>продолжение Формы 8.1.</t>
  </si>
  <si>
    <t>ООО "Завьялово Энерго"</t>
  </si>
  <si>
    <t>ТП № 801 Ф № 6 ПС Лесная</t>
  </si>
  <si>
    <t>ТП № 869 Ф № 5 ПС Чекерил</t>
  </si>
  <si>
    <t>ТП № 722 Ф № 5 ПС Никольская</t>
  </si>
  <si>
    <t>ТП № 199 Ф № 1 ПС Шабердино</t>
  </si>
  <si>
    <t>ТП № 857 Ф № 9 ПС Совхозная</t>
  </si>
  <si>
    <t>ТП № 276 Ф № 2 ПС Р.Вожой</t>
  </si>
  <si>
    <t>ТП № 277Ф № 2 ПС Р. Вожой</t>
  </si>
  <si>
    <t>ТП № 977 Ф № 21 ПС Опытная</t>
  </si>
  <si>
    <t>ТП № 495 Ф № 6 ПС Лесная</t>
  </si>
  <si>
    <t>ТП № 211 Ф № 1 ПС Азино</t>
  </si>
  <si>
    <t>Ф№ 0 РП Ижмолоко</t>
  </si>
  <si>
    <t>ТП 713 Ф № 21 ПС Опытная</t>
  </si>
  <si>
    <t>ТП 275 Ф № 2 ПС Р. Вожой</t>
  </si>
  <si>
    <t>ТП 763 Ф № 8 ПС Совхозная</t>
  </si>
  <si>
    <t>ТП 215 Ф № 1 ПС Азино</t>
  </si>
  <si>
    <t>ТП № 910 Ф № 11 ПС П. Вожой</t>
  </si>
  <si>
    <t>ТП 620 Ф 17УС</t>
  </si>
  <si>
    <t>ЗТП № 517 Ф № 22 ПС Опытная</t>
  </si>
  <si>
    <t>ТП № 278 Ф № 2 ПС Р. Вожой</t>
  </si>
  <si>
    <t>ТП 141 Ф № 1 Б ПС Гольяны</t>
  </si>
  <si>
    <t>ТП 365 Ф № 7 ПС Каменное</t>
  </si>
  <si>
    <t>ТП 122 Ф № 7 ПС Совхозная</t>
  </si>
  <si>
    <t>ТП 723 Ф № 5 ПС Никольская</t>
  </si>
  <si>
    <t>ТП 583 Ф № 11 ПС Вараксино</t>
  </si>
  <si>
    <t>ТП № 846 Ф № 3 ПС Совхозная</t>
  </si>
  <si>
    <t>Ф № 0 Ижмолоко</t>
  </si>
  <si>
    <t>ТП 910 Ф № 11 ПС Р. Вожой</t>
  </si>
  <si>
    <t>ТП 613 Ф № 14 ПС Каменное</t>
  </si>
  <si>
    <t>ТП 311 Ф № 6, 9 ПС Аэропорт</t>
  </si>
  <si>
    <t>ТП 2 Ф № 3 ПС Сокол</t>
  </si>
  <si>
    <t>ТП 661 Ф № 5 ПС Чекерил</t>
  </si>
  <si>
    <t>ТП № 613 Ф № 14 ПС Каменное</t>
  </si>
  <si>
    <t>ТП 805 Ф № 6 ПС Лесная</t>
  </si>
  <si>
    <t>ТП 1015 Ф № 2007 ПС Игерман</t>
  </si>
  <si>
    <t>ТП 877 Ф № 6 ПС Лесная</t>
  </si>
  <si>
    <t>ТП 276 А Ф № 2 ПС Р. Вожой</t>
  </si>
  <si>
    <t>ЛЭП</t>
  </si>
  <si>
    <t>10.00, 25.02.2014</t>
  </si>
  <si>
    <t>журнал</t>
  </si>
  <si>
    <t>13.15, 16.03.2014</t>
  </si>
  <si>
    <t>15.05, 16.03.2014</t>
  </si>
  <si>
    <t>08.30, 03.04.2014</t>
  </si>
  <si>
    <t>09.20, 03.04.2014</t>
  </si>
  <si>
    <t>11.45, 16.04.2014</t>
  </si>
  <si>
    <t>17.55, 27.04.2014</t>
  </si>
  <si>
    <t>13.30, 03.05.2014</t>
  </si>
  <si>
    <t>16.30, 03.05.2014</t>
  </si>
  <si>
    <t>10.25, 04.05.2014</t>
  </si>
  <si>
    <t>11.40, 04.05.2014</t>
  </si>
  <si>
    <t>13.40, 21.05.2014</t>
  </si>
  <si>
    <t>13.15, 23.05.2014</t>
  </si>
  <si>
    <t>18.10, 25.05.2014</t>
  </si>
  <si>
    <t>21.30, 18.06.2014</t>
  </si>
  <si>
    <t>09.10, 21.06.2014</t>
  </si>
  <si>
    <t>11.00, 21.06.2014</t>
  </si>
  <si>
    <t>14.05, 22.06.2014</t>
  </si>
  <si>
    <t>13.45, 23.06.2014</t>
  </si>
  <si>
    <t>16.55, 23.06.2014</t>
  </si>
  <si>
    <t>18.20, 23.06.2014</t>
  </si>
  <si>
    <t>10.00, 03.,7.2014</t>
  </si>
  <si>
    <t>11.45, 03.07.2014</t>
  </si>
  <si>
    <t>11,35, 05.07.2014</t>
  </si>
  <si>
    <t>14.00, 05.07.2014</t>
  </si>
  <si>
    <t>05.55, 07.07.2014</t>
  </si>
  <si>
    <t>16.35, 22.07.2014</t>
  </si>
  <si>
    <t>14.13, 29.07.2014</t>
  </si>
  <si>
    <t>08.50, 18.07.2014</t>
  </si>
  <si>
    <t>08.45, 18.08.2014</t>
  </si>
  <si>
    <t>11.40, 18.08.2014</t>
  </si>
  <si>
    <t>13.30, 18.08.2014</t>
  </si>
  <si>
    <t>14.20, 18.08.2014</t>
  </si>
  <si>
    <t>17.55, 18.08.2014</t>
  </si>
  <si>
    <t>18.20, 20.08.2014</t>
  </si>
  <si>
    <t>19.30, 20.08.2014</t>
  </si>
  <si>
    <t>13.20, 25.08.2014</t>
  </si>
  <si>
    <t>13.55, 25.08.2014</t>
  </si>
  <si>
    <t>11.45, 26.08.2014</t>
  </si>
  <si>
    <t>16.00, 27.08.2014</t>
  </si>
  <si>
    <t>18.20, 27.08.2014</t>
  </si>
  <si>
    <t>07.30, 28.08.2014</t>
  </si>
  <si>
    <t>11.00, 28.08.2014</t>
  </si>
  <si>
    <t>12.10, 28.08.2014</t>
  </si>
  <si>
    <t>23.30, 03.09.2014</t>
  </si>
  <si>
    <t>20.30, 03.09.2014</t>
  </si>
  <si>
    <t>22.35, 03.09.2014</t>
  </si>
  <si>
    <t>16.00, 15.09.2014</t>
  </si>
  <si>
    <t>16.35, 15.09.2014</t>
  </si>
  <si>
    <t>22.00, 04.10.2014</t>
  </si>
  <si>
    <t>23.10, 04.10.2014</t>
  </si>
  <si>
    <t>21.40, 13.10.2014</t>
  </si>
  <si>
    <t>16.00, 17.10.2014</t>
  </si>
  <si>
    <t>18.30, 17.10.2014</t>
  </si>
  <si>
    <t>08.30, 18.10.2014</t>
  </si>
  <si>
    <t>11.30, 18.10.2014</t>
  </si>
  <si>
    <t>14.30, 22.10.2014</t>
  </si>
  <si>
    <t>16.40, 29.10.2014</t>
  </si>
  <si>
    <t>20.30, 02.12.2014</t>
  </si>
  <si>
    <t>22.30, 02.12.2014</t>
  </si>
  <si>
    <t>14.00, 07.12.2014</t>
  </si>
  <si>
    <t>16.30, 07.12.2014</t>
  </si>
  <si>
    <t>15.30, 18.12.2014</t>
  </si>
  <si>
    <t>12.20, 2014.02.25</t>
  </si>
  <si>
    <t>12.50, 16.04.2014</t>
  </si>
  <si>
    <t>20.45, 27.04.2014</t>
  </si>
  <si>
    <t>16.30, 21.05.2014</t>
  </si>
  <si>
    <t>15.25, 23.05.2014</t>
  </si>
  <si>
    <t>21.05, 25.05.2014</t>
  </si>
  <si>
    <t>03.00, 19.06.2014</t>
  </si>
  <si>
    <t>16.50, 22.06.2014</t>
  </si>
  <si>
    <t>20.25, 23.06.2014</t>
  </si>
  <si>
    <t>08.35, 07.07.2014</t>
  </si>
  <si>
    <t>20.25, 22.07.2014</t>
  </si>
  <si>
    <t>16.23, 22.07.2014</t>
  </si>
  <si>
    <t>19.45, 18.08.2014</t>
  </si>
  <si>
    <t>14.50, 26.08.2014</t>
  </si>
  <si>
    <t>09.40, 28.08.2014</t>
  </si>
  <si>
    <t>02.15, 04.09.2014</t>
  </si>
  <si>
    <t>01.50, 14.10.2014</t>
  </si>
  <si>
    <t>16.20, 22.10.2014</t>
  </si>
  <si>
    <t>17.50, 29.10.2014</t>
  </si>
  <si>
    <t>16.55, 18.12.2014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</si>
</sst>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%"/>
    <numFmt numFmtId="172" formatCode="#,##0.0"/>
    <numFmt numFmtId="173" formatCode="_-* #,##0.000_р_._-;\-* #,##0.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h\,\ mm\,\ yyyy\.mm\.dd"/>
  </numFmts>
  <fonts count="5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3"/>
      <name val="Times New Roman"/>
      <family val="1"/>
    </font>
    <font>
      <i/>
      <sz val="10"/>
      <name val="Calibri"/>
      <family val="2"/>
    </font>
    <font>
      <sz val="10"/>
      <name val="Calibri"/>
      <family val="2"/>
    </font>
    <font>
      <b/>
      <sz val="12"/>
      <name val="Arial Cyr"/>
      <family val="0"/>
    </font>
    <font>
      <sz val="12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169" fontId="3" fillId="33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indent="4"/>
    </xf>
    <xf numFmtId="0" fontId="3" fillId="0" borderId="0" xfId="0" applyNumberFormat="1" applyFont="1" applyBorder="1" applyAlignment="1">
      <alignment horizontal="left" vertical="top" indent="4"/>
    </xf>
    <xf numFmtId="0" fontId="3" fillId="0" borderId="2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4" fontId="3" fillId="33" borderId="21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9" fontId="3" fillId="0" borderId="2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57" fillId="16" borderId="12" xfId="0" applyFont="1" applyFill="1" applyBorder="1" applyAlignment="1" applyProtection="1">
      <alignment horizontal="center" vertical="center" textRotation="90" wrapText="1"/>
      <protection locked="0"/>
    </xf>
    <xf numFmtId="0" fontId="57" fillId="16" borderId="14" xfId="0" applyFont="1" applyFill="1" applyBorder="1" applyAlignment="1" applyProtection="1">
      <alignment horizontal="center" vertical="center" wrapText="1"/>
      <protection locked="0"/>
    </xf>
    <xf numFmtId="0" fontId="57" fillId="16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ill="1" applyBorder="1" applyAlignment="1" applyProtection="1">
      <alignment horizontal="center" vertical="center" wrapText="1"/>
      <protection locked="0"/>
    </xf>
    <xf numFmtId="0" fontId="13" fillId="19" borderId="12" xfId="0" applyFont="1" applyFill="1" applyBorder="1" applyAlignment="1" applyProtection="1">
      <alignment horizontal="left" vertical="center" wrapText="1"/>
      <protection locked="0"/>
    </xf>
    <xf numFmtId="0" fontId="0" fillId="19" borderId="12" xfId="0" applyFill="1" applyBorder="1" applyAlignment="1" applyProtection="1">
      <alignment horizontal="left" vertical="center" wrapText="1"/>
      <protection locked="0"/>
    </xf>
    <xf numFmtId="178" fontId="0" fillId="19" borderId="12" xfId="0" applyNumberFormat="1" applyFill="1" applyBorder="1" applyAlignment="1" applyProtection="1">
      <alignment horizontal="center" vertical="center" wrapText="1"/>
      <protection locked="0"/>
    </xf>
    <xf numFmtId="166" fontId="0" fillId="19" borderId="12" xfId="0" applyNumberFormat="1" applyFill="1" applyBorder="1" applyAlignment="1" applyProtection="1">
      <alignment horizontal="center" vertical="center" wrapText="1"/>
      <protection locked="0"/>
    </xf>
    <xf numFmtId="165" fontId="0" fillId="19" borderId="12" xfId="0" applyNumberFormat="1" applyFill="1" applyBorder="1" applyAlignment="1" applyProtection="1">
      <alignment horizontal="center" vertical="center" wrapText="1"/>
      <protection locked="0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8" fillId="34" borderId="12" xfId="0" applyFont="1" applyFill="1" applyBorder="1" applyAlignment="1" applyProtection="1">
      <alignment horizontal="center" vertical="center" textRotation="90" wrapText="1"/>
      <protection locked="0"/>
    </xf>
    <xf numFmtId="0" fontId="58" fillId="34" borderId="14" xfId="0" applyFont="1" applyFill="1" applyBorder="1" applyAlignment="1" applyProtection="1">
      <alignment horizontal="center" vertical="center" wrapText="1"/>
      <protection locked="0"/>
    </xf>
    <xf numFmtId="0" fontId="58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left"/>
    </xf>
    <xf numFmtId="0" fontId="15" fillId="35" borderId="12" xfId="0" applyFont="1" applyFill="1" applyBorder="1" applyAlignment="1">
      <alignment horizontal="left"/>
    </xf>
    <xf numFmtId="14" fontId="15" fillId="35" borderId="12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4" fontId="16" fillId="33" borderId="12" xfId="0" applyNumberFormat="1" applyFont="1" applyFill="1" applyBorder="1" applyAlignment="1">
      <alignment horizontal="center"/>
    </xf>
    <xf numFmtId="0" fontId="16" fillId="33" borderId="12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3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34" borderId="25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center"/>
    </xf>
    <xf numFmtId="10" fontId="3" fillId="34" borderId="13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left" vertical="top" wrapText="1"/>
    </xf>
    <xf numFmtId="10" fontId="3" fillId="34" borderId="27" xfId="57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10" fontId="3" fillId="34" borderId="13" xfId="57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center" vertical="center"/>
    </xf>
    <xf numFmtId="10" fontId="5" fillId="34" borderId="18" xfId="0" applyNumberFormat="1" applyFont="1" applyFill="1" applyBorder="1" applyAlignment="1">
      <alignment horizontal="center" vertical="center"/>
    </xf>
    <xf numFmtId="166" fontId="5" fillId="34" borderId="23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top" wrapText="1"/>
    </xf>
    <xf numFmtId="0" fontId="5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/>
    </xf>
    <xf numFmtId="0" fontId="5" fillId="34" borderId="2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center" wrapText="1"/>
    </xf>
    <xf numFmtId="10" fontId="3" fillId="34" borderId="13" xfId="57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10" fontId="3" fillId="34" borderId="30" xfId="57" applyNumberFormat="1" applyFont="1" applyFill="1" applyBorder="1" applyAlignment="1">
      <alignment horizontal="center" vertical="center" wrapText="1"/>
    </xf>
    <xf numFmtId="171" fontId="3" fillId="34" borderId="13" xfId="57" applyNumberFormat="1" applyFont="1" applyFill="1" applyBorder="1" applyAlignment="1">
      <alignment horizontal="center" vertical="center" wrapText="1"/>
    </xf>
    <xf numFmtId="171" fontId="3" fillId="34" borderId="27" xfId="57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0" fontId="5" fillId="34" borderId="18" xfId="57" applyNumberFormat="1" applyFont="1" applyFill="1" applyBorder="1" applyAlignment="1">
      <alignment horizontal="center" vertical="center" wrapText="1"/>
    </xf>
    <xf numFmtId="167" fontId="5" fillId="34" borderId="23" xfId="0" applyNumberFormat="1" applyFont="1" applyFill="1" applyBorder="1" applyAlignment="1">
      <alignment horizontal="center" vertical="center" wrapText="1"/>
    </xf>
    <xf numFmtId="2" fontId="3" fillId="34" borderId="28" xfId="0" applyNumberFormat="1" applyFont="1" applyFill="1" applyBorder="1" applyAlignment="1">
      <alignment horizontal="center" vertical="center"/>
    </xf>
    <xf numFmtId="171" fontId="3" fillId="34" borderId="13" xfId="57" applyNumberFormat="1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>
      <alignment horizontal="left" vertical="top" wrapText="1"/>
    </xf>
    <xf numFmtId="166" fontId="5" fillId="34" borderId="2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3" fillId="0" borderId="0" xfId="0" applyNumberFormat="1" applyFont="1" applyBorder="1" applyAlignment="1">
      <alignment horizontal="left" vertical="top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2" fontId="3" fillId="0" borderId="34" xfId="0" applyNumberFormat="1" applyFont="1" applyBorder="1" applyAlignment="1">
      <alignment horizontal="left" vertical="center" wrapText="1"/>
    </xf>
    <xf numFmtId="2" fontId="3" fillId="0" borderId="24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1" xfId="0" applyNumberFormat="1" applyFont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70" fontId="5" fillId="0" borderId="21" xfId="0" applyNumberFormat="1" applyFont="1" applyFill="1" applyBorder="1" applyAlignment="1">
      <alignment horizontal="center"/>
    </xf>
    <xf numFmtId="170" fontId="5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7" fillId="16" borderId="20" xfId="0" applyFont="1" applyFill="1" applyBorder="1" applyAlignment="1" applyProtection="1">
      <alignment horizontal="center" textRotation="90" wrapText="1"/>
      <protection locked="0"/>
    </xf>
    <xf numFmtId="0" fontId="57" fillId="16" borderId="43" xfId="0" applyFont="1" applyFill="1" applyBorder="1" applyAlignment="1" applyProtection="1">
      <alignment horizontal="center" textRotation="90" wrapText="1"/>
      <protection locked="0"/>
    </xf>
    <xf numFmtId="0" fontId="57" fillId="16" borderId="13" xfId="0" applyFont="1" applyFill="1" applyBorder="1" applyAlignment="1" applyProtection="1">
      <alignment horizontal="center" textRotation="90" wrapText="1"/>
      <protection locked="0"/>
    </xf>
    <xf numFmtId="0" fontId="57" fillId="16" borderId="14" xfId="0" applyFont="1" applyFill="1" applyBorder="1" applyAlignment="1" applyProtection="1">
      <alignment horizontal="center" textRotation="90" wrapText="1"/>
      <protection locked="0"/>
    </xf>
    <xf numFmtId="0" fontId="57" fillId="16" borderId="44" xfId="0" applyFont="1" applyFill="1" applyBorder="1" applyAlignment="1" applyProtection="1">
      <alignment horizontal="center" textRotation="90" wrapText="1"/>
      <protection locked="0"/>
    </xf>
    <xf numFmtId="0" fontId="57" fillId="16" borderId="13" xfId="0" applyFont="1" applyFill="1" applyBorder="1" applyAlignment="1" applyProtection="1">
      <alignment horizontal="center" vertical="center" wrapText="1"/>
      <protection locked="0"/>
    </xf>
    <xf numFmtId="0" fontId="57" fillId="16" borderId="45" xfId="0" applyFont="1" applyFill="1" applyBorder="1" applyAlignment="1" applyProtection="1">
      <alignment horizontal="center" vertical="center" wrapText="1"/>
      <protection locked="0"/>
    </xf>
    <xf numFmtId="0" fontId="57" fillId="16" borderId="14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7" fillId="16" borderId="20" xfId="0" applyFont="1" applyFill="1" applyBorder="1" applyAlignment="1" applyProtection="1">
      <alignment horizontal="center" vertical="center" wrapText="1"/>
      <protection locked="0"/>
    </xf>
    <xf numFmtId="0" fontId="57" fillId="16" borderId="44" xfId="0" applyFont="1" applyFill="1" applyBorder="1" applyAlignment="1" applyProtection="1">
      <alignment horizontal="center" vertical="center" wrapText="1"/>
      <protection locked="0"/>
    </xf>
    <xf numFmtId="0" fontId="57" fillId="16" borderId="43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8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8" fillId="34" borderId="20" xfId="0" applyFont="1" applyFill="1" applyBorder="1" applyAlignment="1" applyProtection="1">
      <alignment horizontal="center" textRotation="90" wrapText="1"/>
      <protection locked="0"/>
    </xf>
    <xf numFmtId="0" fontId="58" fillId="34" borderId="43" xfId="0" applyFont="1" applyFill="1" applyBorder="1" applyAlignment="1" applyProtection="1">
      <alignment horizontal="center" textRotation="90" wrapText="1"/>
      <protection locked="0"/>
    </xf>
    <xf numFmtId="0" fontId="58" fillId="34" borderId="13" xfId="0" applyFont="1" applyFill="1" applyBorder="1" applyAlignment="1" applyProtection="1">
      <alignment horizontal="center" textRotation="90" wrapText="1"/>
      <protection locked="0"/>
    </xf>
    <xf numFmtId="0" fontId="58" fillId="34" borderId="14" xfId="0" applyFont="1" applyFill="1" applyBorder="1" applyAlignment="1" applyProtection="1">
      <alignment horizontal="center" textRotation="90" wrapText="1"/>
      <protection locked="0"/>
    </xf>
    <xf numFmtId="0" fontId="58" fillId="34" borderId="44" xfId="0" applyFont="1" applyFill="1" applyBorder="1" applyAlignment="1" applyProtection="1">
      <alignment horizontal="center" textRotation="90" wrapText="1"/>
      <protection locked="0"/>
    </xf>
    <xf numFmtId="0" fontId="58" fillId="34" borderId="45" xfId="0" applyFont="1" applyFill="1" applyBorder="1" applyAlignment="1" applyProtection="1">
      <alignment horizontal="center" vertical="center" wrapText="1"/>
      <protection locked="0"/>
    </xf>
    <xf numFmtId="0" fontId="58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58" fillId="34" borderId="20" xfId="0" applyFont="1" applyFill="1" applyBorder="1" applyAlignment="1" applyProtection="1">
      <alignment horizontal="center" vertical="center" wrapText="1"/>
      <protection locked="0"/>
    </xf>
    <xf numFmtId="0" fontId="58" fillId="34" borderId="44" xfId="0" applyFont="1" applyFill="1" applyBorder="1" applyAlignment="1" applyProtection="1">
      <alignment horizontal="center" vertical="center" wrapText="1"/>
      <protection locked="0"/>
    </xf>
    <xf numFmtId="0" fontId="58" fillId="34" borderId="4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14.25390625" style="7" customWidth="1"/>
    <col min="2" max="2" width="44.00390625" style="7" customWidth="1"/>
    <col min="3" max="3" width="3.75390625" style="7" customWidth="1"/>
    <col min="4" max="4" width="42.125" style="7" customWidth="1"/>
    <col min="5" max="5" width="6.25390625" style="7" customWidth="1"/>
    <col min="6" max="6" width="14.625" style="7" customWidth="1"/>
    <col min="7" max="7" width="39.375" style="7" customWidth="1"/>
    <col min="8" max="16384" width="0.875" style="2" customWidth="1"/>
  </cols>
  <sheetData>
    <row r="1" spans="1:7" s="1" customFormat="1" ht="17.25" customHeight="1">
      <c r="A1" s="4"/>
      <c r="B1" s="4"/>
      <c r="C1" s="4"/>
      <c r="D1" s="4"/>
      <c r="E1" s="4"/>
      <c r="F1" s="4"/>
      <c r="G1" s="5"/>
    </row>
    <row r="2" spans="1:7" s="1" customFormat="1" ht="24" customHeight="1">
      <c r="A2" s="140"/>
      <c r="B2" s="140"/>
      <c r="C2" s="140"/>
      <c r="D2" s="140"/>
      <c r="E2" s="140"/>
      <c r="F2" s="140"/>
      <c r="G2" s="140"/>
    </row>
    <row r="3" spans="1:7" s="1" customFormat="1" ht="24" customHeight="1">
      <c r="A3" s="140"/>
      <c r="B3" s="140"/>
      <c r="C3" s="140"/>
      <c r="D3" s="140"/>
      <c r="E3" s="140"/>
      <c r="F3" s="140"/>
      <c r="G3" s="140"/>
    </row>
    <row r="4" spans="1:7" s="4" customFormat="1" ht="24" customHeight="1">
      <c r="A4" s="141" t="s">
        <v>160</v>
      </c>
      <c r="B4" s="141"/>
      <c r="C4" s="141"/>
      <c r="D4" s="141"/>
      <c r="E4" s="141"/>
      <c r="F4" s="141"/>
      <c r="G4" s="141"/>
    </row>
    <row r="5" spans="2:9" s="4" customFormat="1" ht="24" customHeight="1">
      <c r="B5" s="142" t="s">
        <v>163</v>
      </c>
      <c r="C5" s="142"/>
      <c r="D5" s="142"/>
      <c r="E5" s="6" t="s">
        <v>51</v>
      </c>
      <c r="F5" s="18">
        <v>2014</v>
      </c>
      <c r="G5" s="12" t="s">
        <v>52</v>
      </c>
      <c r="H5" s="76"/>
      <c r="I5" s="76"/>
    </row>
    <row r="6" spans="1:140" s="1" customFormat="1" ht="24" customHeight="1">
      <c r="A6" s="4"/>
      <c r="B6" s="139" t="s">
        <v>6</v>
      </c>
      <c r="C6" s="139"/>
      <c r="D6" s="139"/>
      <c r="E6" s="13"/>
      <c r="F6" s="14"/>
      <c r="G6" s="14"/>
      <c r="H6" s="75"/>
      <c r="I6" s="7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</row>
    <row r="7" spans="1:140" s="1" customFormat="1" ht="13.5" customHeight="1" thickBot="1">
      <c r="A7" s="4"/>
      <c r="B7" s="4"/>
      <c r="C7" s="4"/>
      <c r="D7" s="4"/>
      <c r="E7" s="4"/>
      <c r="F7" s="4"/>
      <c r="G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</row>
    <row r="8" spans="1:140" s="1" customFormat="1" ht="62.25" customHeight="1">
      <c r="A8" s="72" t="s">
        <v>90</v>
      </c>
      <c r="B8" s="150" t="s">
        <v>0</v>
      </c>
      <c r="C8" s="151"/>
      <c r="D8" s="72" t="s">
        <v>91</v>
      </c>
      <c r="E8" s="148" t="s">
        <v>1</v>
      </c>
      <c r="F8" s="148"/>
      <c r="G8" s="14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</row>
    <row r="9" spans="1:140" s="1" customFormat="1" ht="15.75">
      <c r="A9" s="73">
        <v>1</v>
      </c>
      <c r="B9" s="152">
        <v>2</v>
      </c>
      <c r="C9" s="153"/>
      <c r="D9" s="74">
        <v>3</v>
      </c>
      <c r="E9" s="143">
        <v>4</v>
      </c>
      <c r="F9" s="143"/>
      <c r="G9" s="14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</row>
    <row r="10" spans="1:140" s="1" customFormat="1" ht="15.75">
      <c r="A10" s="42">
        <v>1</v>
      </c>
      <c r="B10" s="33"/>
      <c r="C10" s="34"/>
      <c r="D10" s="35">
        <v>0</v>
      </c>
      <c r="E10" s="137">
        <v>5942</v>
      </c>
      <c r="F10" s="137"/>
      <c r="G10" s="13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</row>
    <row r="11" spans="1:140" s="1" customFormat="1" ht="15.75">
      <c r="A11" s="42">
        <v>2</v>
      </c>
      <c r="B11" s="33"/>
      <c r="C11" s="34"/>
      <c r="D11" s="35">
        <v>2.33</v>
      </c>
      <c r="E11" s="137">
        <v>5922</v>
      </c>
      <c r="F11" s="137"/>
      <c r="G11" s="13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</row>
    <row r="12" spans="1:140" s="1" customFormat="1" ht="15.75">
      <c r="A12" s="42">
        <v>3</v>
      </c>
      <c r="B12" s="33"/>
      <c r="C12" s="34"/>
      <c r="D12" s="35">
        <v>1.83</v>
      </c>
      <c r="E12" s="137">
        <v>5924</v>
      </c>
      <c r="F12" s="137"/>
      <c r="G12" s="13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</row>
    <row r="13" spans="1:140" s="1" customFormat="1" ht="15.75">
      <c r="A13" s="42">
        <v>4</v>
      </c>
      <c r="B13" s="33"/>
      <c r="C13" s="34"/>
      <c r="D13" s="35">
        <v>4.74</v>
      </c>
      <c r="E13" s="137">
        <v>5921</v>
      </c>
      <c r="F13" s="137"/>
      <c r="G13" s="13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</row>
    <row r="14" spans="1:140" s="1" customFormat="1" ht="15.75">
      <c r="A14" s="42">
        <v>5</v>
      </c>
      <c r="B14" s="33"/>
      <c r="C14" s="34"/>
      <c r="D14" s="35">
        <v>12.16</v>
      </c>
      <c r="E14" s="137">
        <v>5921</v>
      </c>
      <c r="F14" s="137"/>
      <c r="G14" s="13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</row>
    <row r="15" spans="1:140" s="1" customFormat="1" ht="15.75">
      <c r="A15" s="42">
        <v>6</v>
      </c>
      <c r="B15" s="33"/>
      <c r="C15" s="34"/>
      <c r="D15" s="35">
        <v>14.32</v>
      </c>
      <c r="E15" s="137">
        <v>5926</v>
      </c>
      <c r="F15" s="137"/>
      <c r="G15" s="13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</row>
    <row r="16" spans="1:140" s="1" customFormat="1" ht="15.75">
      <c r="A16" s="42">
        <v>7</v>
      </c>
      <c r="B16" s="33"/>
      <c r="C16" s="34"/>
      <c r="D16" s="35">
        <v>15.66</v>
      </c>
      <c r="E16" s="137">
        <v>5923</v>
      </c>
      <c r="F16" s="137"/>
      <c r="G16" s="13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</row>
    <row r="17" spans="1:140" s="1" customFormat="1" ht="15.75">
      <c r="A17" s="42">
        <v>8</v>
      </c>
      <c r="B17" s="33"/>
      <c r="C17" s="34"/>
      <c r="D17" s="35">
        <v>16.05</v>
      </c>
      <c r="E17" s="137">
        <v>5931</v>
      </c>
      <c r="F17" s="137"/>
      <c r="G17" s="13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</row>
    <row r="18" spans="1:140" s="1" customFormat="1" ht="15.75">
      <c r="A18" s="42">
        <v>9</v>
      </c>
      <c r="B18" s="33"/>
      <c r="C18" s="34"/>
      <c r="D18" s="35">
        <v>5.41</v>
      </c>
      <c r="E18" s="137">
        <v>5932</v>
      </c>
      <c r="F18" s="137"/>
      <c r="G18" s="13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</row>
    <row r="19" spans="1:140" s="1" customFormat="1" ht="15.75">
      <c r="A19" s="42">
        <v>10</v>
      </c>
      <c r="B19" s="33"/>
      <c r="C19" s="34"/>
      <c r="D19" s="35">
        <v>13.81</v>
      </c>
      <c r="E19" s="137">
        <v>5931</v>
      </c>
      <c r="F19" s="137"/>
      <c r="G19" s="13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</row>
    <row r="20" spans="1:140" s="1" customFormat="1" ht="15.75">
      <c r="A20" s="42">
        <v>11</v>
      </c>
      <c r="B20" s="33"/>
      <c r="C20" s="34"/>
      <c r="D20" s="35">
        <v>0</v>
      </c>
      <c r="E20" s="137">
        <v>5933</v>
      </c>
      <c r="F20" s="137"/>
      <c r="G20" s="13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</row>
    <row r="21" spans="1:140" s="1" customFormat="1" ht="16.5" thickBot="1">
      <c r="A21" s="43">
        <v>12</v>
      </c>
      <c r="B21" s="44"/>
      <c r="C21" s="45"/>
      <c r="D21" s="46">
        <v>5.92</v>
      </c>
      <c r="E21" s="154">
        <v>5935</v>
      </c>
      <c r="F21" s="154"/>
      <c r="G21" s="15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</row>
    <row r="22" spans="1:140" s="1" customFormat="1" ht="30" customHeight="1">
      <c r="A22" s="4"/>
      <c r="B22" s="147"/>
      <c r="C22" s="147"/>
      <c r="D22" s="147"/>
      <c r="E22" s="147"/>
      <c r="F22" s="147"/>
      <c r="G22" s="14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</row>
    <row r="23" spans="1:140" s="1" customFormat="1" ht="13.5" customHeight="1">
      <c r="A23" s="15"/>
      <c r="B23" s="6"/>
      <c r="C23" s="6"/>
      <c r="D23" s="6"/>
      <c r="E23" s="15"/>
      <c r="F23" s="15"/>
      <c r="G23" s="15"/>
      <c r="H23" s="76"/>
      <c r="I23" s="7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</row>
    <row r="24" spans="1:140" s="1" customFormat="1" ht="16.5" customHeight="1">
      <c r="A24" s="16"/>
      <c r="B24" s="16"/>
      <c r="C24" s="13"/>
      <c r="D24" s="16"/>
      <c r="E24" s="13"/>
      <c r="F24" s="13"/>
      <c r="G24" s="16"/>
      <c r="H24" s="75"/>
      <c r="I24" s="7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</row>
    <row r="25" spans="1:140" s="1" customFormat="1" ht="15.75">
      <c r="A25" s="4"/>
      <c r="B25" s="4"/>
      <c r="C25" s="4"/>
      <c r="D25" s="4"/>
      <c r="E25" s="4"/>
      <c r="F25" s="4"/>
      <c r="G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</row>
    <row r="26" spans="1:140" s="1" customFormat="1" ht="15.75">
      <c r="A26" s="4"/>
      <c r="B26" s="4"/>
      <c r="C26" s="4"/>
      <c r="D26" s="4"/>
      <c r="E26" s="4"/>
      <c r="F26" s="4"/>
      <c r="G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</row>
    <row r="27" spans="1:7" s="3" customFormat="1" ht="20.25">
      <c r="A27" s="4"/>
      <c r="B27" s="50"/>
      <c r="C27" s="4"/>
      <c r="D27" s="4"/>
      <c r="E27" s="4"/>
      <c r="F27" s="4"/>
      <c r="G27" s="4"/>
    </row>
    <row r="28" spans="1:7" s="1" customFormat="1" ht="15.75">
      <c r="A28" s="4"/>
      <c r="B28" s="4"/>
      <c r="C28" s="4"/>
      <c r="D28" s="4"/>
      <c r="E28" s="4"/>
      <c r="F28" s="4"/>
      <c r="G28" s="4"/>
    </row>
    <row r="29" spans="1:7" s="1" customFormat="1" ht="54.75" customHeight="1">
      <c r="A29" s="4"/>
      <c r="B29" s="145"/>
      <c r="C29" s="146"/>
      <c r="D29" s="146"/>
      <c r="E29" s="146"/>
      <c r="F29" s="146"/>
      <c r="G29" s="146"/>
    </row>
    <row r="30" spans="1:7" ht="60" customHeight="1">
      <c r="A30" s="17"/>
      <c r="B30" s="145"/>
      <c r="C30" s="146"/>
      <c r="D30" s="146"/>
      <c r="E30" s="146"/>
      <c r="F30" s="146"/>
      <c r="G30" s="146"/>
    </row>
    <row r="31" spans="2:7" ht="70.5" customHeight="1">
      <c r="B31" s="145"/>
      <c r="C31" s="146"/>
      <c r="D31" s="146"/>
      <c r="E31" s="146"/>
      <c r="F31" s="146"/>
      <c r="G31" s="146"/>
    </row>
  </sheetData>
  <sheetProtection/>
  <mergeCells count="25">
    <mergeCell ref="B29:G29"/>
    <mergeCell ref="B30:G30"/>
    <mergeCell ref="B31:G31"/>
    <mergeCell ref="B22:G22"/>
    <mergeCell ref="E8:G8"/>
    <mergeCell ref="B8:C8"/>
    <mergeCell ref="B9:C9"/>
    <mergeCell ref="E21:G21"/>
    <mergeCell ref="E12:G12"/>
    <mergeCell ref="E11:G11"/>
    <mergeCell ref="A2:G2"/>
    <mergeCell ref="A4:G4"/>
    <mergeCell ref="A3:G3"/>
    <mergeCell ref="B5:D5"/>
    <mergeCell ref="E15:G15"/>
    <mergeCell ref="E14:G14"/>
    <mergeCell ref="E9:G9"/>
    <mergeCell ref="E13:G13"/>
    <mergeCell ref="E10:G10"/>
    <mergeCell ref="E20:G20"/>
    <mergeCell ref="E16:G16"/>
    <mergeCell ref="E17:G17"/>
    <mergeCell ref="E18:G18"/>
    <mergeCell ref="E19:G19"/>
    <mergeCell ref="B6:D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9" max="31" width="8.625" style="0" customWidth="1"/>
  </cols>
  <sheetData>
    <row r="1" spans="1:3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12.75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1:35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5" ht="12.7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</row>
    <row r="5" spans="1:35" ht="12.75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</row>
    <row r="6" spans="1:35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ht="12.75">
      <c r="A7" s="199"/>
      <c r="B7" s="212"/>
      <c r="C7" s="212"/>
      <c r="D7" s="199"/>
      <c r="E7" s="199"/>
      <c r="F7" s="199"/>
      <c r="G7" s="199"/>
      <c r="H7" s="199"/>
      <c r="I7" s="204"/>
      <c r="J7" s="205"/>
      <c r="K7" s="205"/>
      <c r="L7" s="205"/>
      <c r="M7" s="205"/>
      <c r="N7" s="205"/>
      <c r="O7" s="205"/>
      <c r="P7" s="206"/>
      <c r="Q7" s="204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6"/>
      <c r="AC7" s="199"/>
      <c r="AD7" s="199"/>
      <c r="AE7" s="199"/>
      <c r="AF7" s="199"/>
      <c r="AG7" s="199"/>
      <c r="AH7" s="199"/>
      <c r="AI7" s="199"/>
    </row>
    <row r="8" spans="1:35" ht="12.75">
      <c r="A8" s="203"/>
      <c r="B8" s="213"/>
      <c r="C8" s="213"/>
      <c r="D8" s="203"/>
      <c r="E8" s="203"/>
      <c r="F8" s="203"/>
      <c r="G8" s="203"/>
      <c r="H8" s="203"/>
      <c r="I8" s="204"/>
      <c r="J8" s="205"/>
      <c r="K8" s="205"/>
      <c r="L8" s="205"/>
      <c r="M8" s="206"/>
      <c r="N8" s="199"/>
      <c r="O8" s="199"/>
      <c r="P8" s="199"/>
      <c r="Q8" s="204"/>
      <c r="R8" s="205"/>
      <c r="S8" s="205"/>
      <c r="T8" s="205"/>
      <c r="U8" s="205"/>
      <c r="V8" s="205"/>
      <c r="W8" s="205"/>
      <c r="X8" s="205"/>
      <c r="Y8" s="206"/>
      <c r="Z8" s="199"/>
      <c r="AA8" s="199"/>
      <c r="AB8" s="199"/>
      <c r="AC8" s="203"/>
      <c r="AD8" s="203"/>
      <c r="AE8" s="203"/>
      <c r="AF8" s="203"/>
      <c r="AG8" s="203"/>
      <c r="AH8" s="203"/>
      <c r="AI8" s="203"/>
    </row>
    <row r="9" spans="1:35" ht="12.75">
      <c r="A9" s="203"/>
      <c r="B9" s="213"/>
      <c r="C9" s="213"/>
      <c r="D9" s="203"/>
      <c r="E9" s="203"/>
      <c r="F9" s="203"/>
      <c r="G9" s="203"/>
      <c r="H9" s="203"/>
      <c r="I9" s="201"/>
      <c r="J9" s="202"/>
      <c r="K9" s="201"/>
      <c r="L9" s="202"/>
      <c r="M9" s="199"/>
      <c r="N9" s="203"/>
      <c r="O9" s="203"/>
      <c r="P9" s="203"/>
      <c r="Q9" s="201"/>
      <c r="R9" s="202"/>
      <c r="S9" s="201"/>
      <c r="T9" s="202"/>
      <c r="U9" s="199"/>
      <c r="V9" s="199"/>
      <c r="W9" s="199"/>
      <c r="X9" s="199"/>
      <c r="Y9" s="199"/>
      <c r="Z9" s="203"/>
      <c r="AA9" s="203"/>
      <c r="AB9" s="203"/>
      <c r="AC9" s="203"/>
      <c r="AD9" s="203"/>
      <c r="AE9" s="203"/>
      <c r="AF9" s="203"/>
      <c r="AG9" s="203"/>
      <c r="AH9" s="203"/>
      <c r="AI9" s="203"/>
    </row>
    <row r="10" spans="1:35" ht="12.75">
      <c r="A10" s="200"/>
      <c r="B10" s="214"/>
      <c r="C10" s="214"/>
      <c r="D10" s="200"/>
      <c r="E10" s="200"/>
      <c r="F10" s="200"/>
      <c r="G10" s="200"/>
      <c r="H10" s="200"/>
      <c r="I10" s="52"/>
      <c r="J10" s="52"/>
      <c r="K10" s="52"/>
      <c r="L10" s="52"/>
      <c r="M10" s="200"/>
      <c r="N10" s="200"/>
      <c r="O10" s="200"/>
      <c r="P10" s="200"/>
      <c r="Q10" s="52"/>
      <c r="R10" s="52"/>
      <c r="S10" s="52"/>
      <c r="T10" s="52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1:35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ht="12.75">
      <c r="A12" s="55"/>
      <c r="B12" s="56"/>
      <c r="C12" s="57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8"/>
      <c r="AD12" s="58"/>
      <c r="AE12" s="58"/>
      <c r="AF12" s="59"/>
      <c r="AG12" s="60"/>
      <c r="AH12" s="55"/>
      <c r="AI12" s="55"/>
    </row>
    <row r="13" spans="1:35" ht="12.75">
      <c r="A13" s="55"/>
      <c r="B13" s="56"/>
      <c r="C13" s="5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8"/>
      <c r="AD13" s="58"/>
      <c r="AE13" s="58"/>
      <c r="AF13" s="59"/>
      <c r="AG13" s="60"/>
      <c r="AH13" s="55"/>
      <c r="AI13" s="55"/>
    </row>
    <row r="14" spans="1:35" ht="12.75">
      <c r="A14" s="55"/>
      <c r="B14" s="56"/>
      <c r="C14" s="5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8"/>
      <c r="AD14" s="58"/>
      <c r="AE14" s="58"/>
      <c r="AF14" s="59"/>
      <c r="AG14" s="60"/>
      <c r="AH14" s="55"/>
      <c r="AI14" s="55"/>
    </row>
  </sheetData>
  <sheetProtection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E7:AE10"/>
    <mergeCell ref="AA8:AA10"/>
    <mergeCell ref="AB8:AB10"/>
    <mergeCell ref="I9:J9"/>
    <mergeCell ref="K9:L9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X9:X10"/>
    <mergeCell ref="Y9:Y10"/>
    <mergeCell ref="M9:M10"/>
    <mergeCell ref="Q9:R9"/>
    <mergeCell ref="S9:T9"/>
    <mergeCell ref="U9:U10"/>
    <mergeCell ref="V9:V10"/>
    <mergeCell ref="W9:W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60"/>
  <sheetViews>
    <sheetView view="pageBreakPreview" zoomScale="55" zoomScaleNormal="80" zoomScaleSheetLayoutView="55" zoomScalePageLayoutView="0" workbookViewId="0" topLeftCell="A1">
      <selection activeCell="A1" sqref="A1"/>
    </sheetView>
  </sheetViews>
  <sheetFormatPr defaultColWidth="9.00390625" defaultRowHeight="12.75"/>
  <cols>
    <col min="1" max="1" width="9.125" style="64" customWidth="1"/>
    <col min="2" max="2" width="31.25390625" style="64" customWidth="1"/>
    <col min="3" max="3" width="40.625" style="64" customWidth="1"/>
    <col min="4" max="4" width="7.25390625" style="64" customWidth="1"/>
    <col min="5" max="5" width="9.125" style="64" customWidth="1"/>
    <col min="6" max="6" width="8.375" style="64" customWidth="1"/>
    <col min="7" max="7" width="7.875" style="64" customWidth="1"/>
    <col min="8" max="8" width="9.125" style="64" customWidth="1"/>
    <col min="9" max="9" width="7.875" style="64" customWidth="1"/>
    <col min="10" max="10" width="8.125" style="64" customWidth="1"/>
    <col min="11" max="12" width="8.00390625" style="64" customWidth="1"/>
    <col min="13" max="13" width="7.875" style="64" customWidth="1"/>
    <col min="14" max="14" width="7.25390625" style="64" customWidth="1"/>
    <col min="15" max="15" width="7.00390625" style="64" customWidth="1"/>
    <col min="16" max="16" width="6.875" style="64" customWidth="1"/>
    <col min="17" max="17" width="6.375" style="64" customWidth="1"/>
    <col min="18" max="18" width="7.375" style="64" customWidth="1"/>
    <col min="19" max="19" width="7.625" style="64" customWidth="1"/>
    <col min="20" max="20" width="7.25390625" style="64" customWidth="1"/>
    <col min="21" max="22" width="7.375" style="64" customWidth="1"/>
    <col min="23" max="23" width="7.125" style="64" customWidth="1"/>
    <col min="24" max="24" width="7.75390625" style="64" customWidth="1"/>
    <col min="25" max="25" width="7.625" style="64" customWidth="1"/>
    <col min="26" max="26" width="7.875" style="64" customWidth="1"/>
    <col min="27" max="27" width="8.00390625" style="64" customWidth="1"/>
    <col min="28" max="28" width="8.125" style="64" customWidth="1"/>
    <col min="29" max="29" width="18.00390625" style="64" customWidth="1"/>
    <col min="30" max="30" width="17.125" style="64" customWidth="1"/>
    <col min="31" max="31" width="19.625" style="64" customWidth="1"/>
    <col min="32" max="32" width="10.00390625" style="64" customWidth="1"/>
    <col min="33" max="33" width="16.75390625" style="64" customWidth="1"/>
    <col min="34" max="34" width="11.125" style="64" customWidth="1"/>
    <col min="35" max="35" width="14.125" style="64" customWidth="1"/>
    <col min="36" max="36" width="15.125" style="64" hidden="1" customWidth="1"/>
    <col min="37" max="16384" width="9.125" style="64" customWidth="1"/>
  </cols>
  <sheetData>
    <row r="1" spans="1:35" ht="15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 t="s">
        <v>162</v>
      </c>
      <c r="AI1" s="68"/>
    </row>
    <row r="2" spans="1:35" ht="15.75">
      <c r="A2" s="217" t="s">
        <v>159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ht="9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</row>
    <row r="4" spans="1:35" ht="15.75">
      <c r="A4" s="217" t="str">
        <f>'Форма 1.1 '!B5</f>
        <v>ООО "Завьялово Энерго"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7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</row>
    <row r="5" spans="1:35" ht="9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</row>
    <row r="6" spans="1:36" ht="67.5" customHeight="1">
      <c r="A6" s="231" t="s">
        <v>68</v>
      </c>
      <c r="B6" s="231" t="s">
        <v>96</v>
      </c>
      <c r="C6" s="231" t="s">
        <v>97</v>
      </c>
      <c r="D6" s="223" t="s">
        <v>98</v>
      </c>
      <c r="E6" s="223" t="s">
        <v>99</v>
      </c>
      <c r="F6" s="223" t="s">
        <v>100</v>
      </c>
      <c r="G6" s="223" t="s">
        <v>101</v>
      </c>
      <c r="H6" s="223" t="s">
        <v>102</v>
      </c>
      <c r="I6" s="219" t="s">
        <v>103</v>
      </c>
      <c r="J6" s="228"/>
      <c r="K6" s="228"/>
      <c r="L6" s="228"/>
      <c r="M6" s="228"/>
      <c r="N6" s="228"/>
      <c r="O6" s="228"/>
      <c r="P6" s="229"/>
      <c r="Q6" s="219" t="s">
        <v>104</v>
      </c>
      <c r="R6" s="220"/>
      <c r="S6" s="220"/>
      <c r="T6" s="220"/>
      <c r="U6" s="220"/>
      <c r="V6" s="228" t="s">
        <v>104</v>
      </c>
      <c r="W6" s="220"/>
      <c r="X6" s="220"/>
      <c r="Y6" s="220"/>
      <c r="Z6" s="220"/>
      <c r="AA6" s="220"/>
      <c r="AB6" s="230"/>
      <c r="AC6" s="223" t="s">
        <v>105</v>
      </c>
      <c r="AD6" s="223" t="s">
        <v>106</v>
      </c>
      <c r="AE6" s="223" t="s">
        <v>107</v>
      </c>
      <c r="AF6" s="223" t="s">
        <v>108</v>
      </c>
      <c r="AG6" s="223" t="s">
        <v>109</v>
      </c>
      <c r="AH6" s="223" t="s">
        <v>110</v>
      </c>
      <c r="AI6" s="223" t="s">
        <v>111</v>
      </c>
      <c r="AJ6" s="223"/>
    </row>
    <row r="7" spans="1:36" ht="35.25" customHeight="1">
      <c r="A7" s="232"/>
      <c r="B7" s="232"/>
      <c r="C7" s="232"/>
      <c r="D7" s="227"/>
      <c r="E7" s="227"/>
      <c r="F7" s="227"/>
      <c r="G7" s="227"/>
      <c r="H7" s="227"/>
      <c r="I7" s="219" t="s">
        <v>112</v>
      </c>
      <c r="J7" s="228"/>
      <c r="K7" s="228"/>
      <c r="L7" s="228"/>
      <c r="M7" s="229"/>
      <c r="N7" s="223" t="s">
        <v>113</v>
      </c>
      <c r="O7" s="223" t="s">
        <v>114</v>
      </c>
      <c r="P7" s="223" t="s">
        <v>115</v>
      </c>
      <c r="Q7" s="219" t="s">
        <v>112</v>
      </c>
      <c r="R7" s="220"/>
      <c r="S7" s="220"/>
      <c r="T7" s="220"/>
      <c r="U7" s="220"/>
      <c r="V7" s="219" t="s">
        <v>112</v>
      </c>
      <c r="W7" s="220"/>
      <c r="X7" s="220"/>
      <c r="Y7" s="220"/>
      <c r="Z7" s="223" t="s">
        <v>113</v>
      </c>
      <c r="AA7" s="223" t="s">
        <v>114</v>
      </c>
      <c r="AB7" s="223" t="s">
        <v>116</v>
      </c>
      <c r="AC7" s="227"/>
      <c r="AD7" s="227"/>
      <c r="AE7" s="227"/>
      <c r="AF7" s="227"/>
      <c r="AG7" s="227"/>
      <c r="AH7" s="227"/>
      <c r="AI7" s="227"/>
      <c r="AJ7" s="227"/>
    </row>
    <row r="8" spans="1:36" ht="146.25" customHeight="1">
      <c r="A8" s="232"/>
      <c r="B8" s="232"/>
      <c r="C8" s="232"/>
      <c r="D8" s="227"/>
      <c r="E8" s="227"/>
      <c r="F8" s="227"/>
      <c r="G8" s="227"/>
      <c r="H8" s="227"/>
      <c r="I8" s="225" t="s">
        <v>117</v>
      </c>
      <c r="J8" s="226"/>
      <c r="K8" s="225" t="s">
        <v>118</v>
      </c>
      <c r="L8" s="226"/>
      <c r="M8" s="223" t="s">
        <v>119</v>
      </c>
      <c r="N8" s="227"/>
      <c r="O8" s="227"/>
      <c r="P8" s="227"/>
      <c r="Q8" s="225" t="s">
        <v>117</v>
      </c>
      <c r="R8" s="226"/>
      <c r="S8" s="225" t="s">
        <v>118</v>
      </c>
      <c r="T8" s="226"/>
      <c r="U8" s="223" t="s">
        <v>119</v>
      </c>
      <c r="V8" s="223" t="s">
        <v>120</v>
      </c>
      <c r="W8" s="223" t="s">
        <v>121</v>
      </c>
      <c r="X8" s="223" t="s">
        <v>122</v>
      </c>
      <c r="Y8" s="223" t="s">
        <v>123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</row>
    <row r="9" spans="1:36" ht="67.5" customHeight="1">
      <c r="A9" s="233"/>
      <c r="B9" s="233"/>
      <c r="C9" s="233"/>
      <c r="D9" s="224"/>
      <c r="E9" s="224"/>
      <c r="F9" s="224"/>
      <c r="G9" s="224"/>
      <c r="H9" s="224"/>
      <c r="I9" s="65" t="s">
        <v>124</v>
      </c>
      <c r="J9" s="65" t="s">
        <v>125</v>
      </c>
      <c r="K9" s="65" t="s">
        <v>124</v>
      </c>
      <c r="L9" s="65" t="s">
        <v>125</v>
      </c>
      <c r="M9" s="224"/>
      <c r="N9" s="224"/>
      <c r="O9" s="224"/>
      <c r="P9" s="224"/>
      <c r="Q9" s="65" t="s">
        <v>124</v>
      </c>
      <c r="R9" s="65" t="s">
        <v>125</v>
      </c>
      <c r="S9" s="65" t="s">
        <v>124</v>
      </c>
      <c r="T9" s="65" t="s">
        <v>125</v>
      </c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</row>
    <row r="10" spans="1:36" ht="15.75">
      <c r="A10" s="66">
        <v>1</v>
      </c>
      <c r="B10" s="67" t="s">
        <v>126</v>
      </c>
      <c r="C10" s="67" t="s">
        <v>127</v>
      </c>
      <c r="D10" s="67" t="s">
        <v>128</v>
      </c>
      <c r="E10" s="67" t="s">
        <v>129</v>
      </c>
      <c r="F10" s="67" t="s">
        <v>130</v>
      </c>
      <c r="G10" s="67" t="s">
        <v>131</v>
      </c>
      <c r="H10" s="67" t="s">
        <v>132</v>
      </c>
      <c r="I10" s="67" t="s">
        <v>133</v>
      </c>
      <c r="J10" s="67" t="s">
        <v>134</v>
      </c>
      <c r="K10" s="67" t="s">
        <v>135</v>
      </c>
      <c r="L10" s="67">
        <v>12</v>
      </c>
      <c r="M10" s="67" t="s">
        <v>136</v>
      </c>
      <c r="N10" s="67" t="s">
        <v>137</v>
      </c>
      <c r="O10" s="67" t="s">
        <v>138</v>
      </c>
      <c r="P10" s="67" t="s">
        <v>139</v>
      </c>
      <c r="Q10" s="67" t="s">
        <v>140</v>
      </c>
      <c r="R10" s="67" t="s">
        <v>141</v>
      </c>
      <c r="S10" s="67" t="s">
        <v>142</v>
      </c>
      <c r="T10" s="67" t="s">
        <v>143</v>
      </c>
      <c r="U10" s="67" t="s">
        <v>144</v>
      </c>
      <c r="V10" s="67" t="s">
        <v>145</v>
      </c>
      <c r="W10" s="67" t="s">
        <v>146</v>
      </c>
      <c r="X10" s="67" t="s">
        <v>147</v>
      </c>
      <c r="Y10" s="67" t="s">
        <v>148</v>
      </c>
      <c r="Z10" s="67" t="s">
        <v>149</v>
      </c>
      <c r="AA10" s="67" t="s">
        <v>150</v>
      </c>
      <c r="AB10" s="67" t="s">
        <v>151</v>
      </c>
      <c r="AC10" s="67" t="s">
        <v>152</v>
      </c>
      <c r="AD10" s="67" t="s">
        <v>153</v>
      </c>
      <c r="AE10" s="67" t="s">
        <v>154</v>
      </c>
      <c r="AF10" s="67" t="s">
        <v>155</v>
      </c>
      <c r="AG10" s="67" t="s">
        <v>156</v>
      </c>
      <c r="AH10" s="67" t="s">
        <v>157</v>
      </c>
      <c r="AI10" s="67" t="s">
        <v>158</v>
      </c>
      <c r="AJ10" s="67"/>
    </row>
    <row r="11" spans="1:36" s="70" customFormat="1" ht="43.5" customHeight="1">
      <c r="A11" s="77">
        <v>1</v>
      </c>
      <c r="B11" s="63" t="s">
        <v>163</v>
      </c>
      <c r="C11" s="79" t="s">
        <v>164</v>
      </c>
      <c r="D11" s="61" t="s">
        <v>200</v>
      </c>
      <c r="E11" s="61">
        <v>10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1</v>
      </c>
      <c r="N11" s="61">
        <v>0</v>
      </c>
      <c r="O11" s="61">
        <v>0</v>
      </c>
      <c r="P11" s="78">
        <f>SUM(I11:O11)</f>
        <v>1</v>
      </c>
      <c r="Q11" s="61">
        <v>0</v>
      </c>
      <c r="R11" s="61">
        <v>0</v>
      </c>
      <c r="S11" s="61">
        <v>0</v>
      </c>
      <c r="T11" s="61">
        <v>0</v>
      </c>
      <c r="U11" s="61">
        <v>48</v>
      </c>
      <c r="V11" s="61">
        <v>48</v>
      </c>
      <c r="W11" s="61">
        <v>0</v>
      </c>
      <c r="X11" s="61">
        <v>0</v>
      </c>
      <c r="Y11" s="78">
        <f>SUM(Q11:U11)</f>
        <v>48</v>
      </c>
      <c r="Z11" s="61">
        <v>0</v>
      </c>
      <c r="AA11" s="61">
        <v>0</v>
      </c>
      <c r="AB11" s="78">
        <f>SUM(Y11:AA11)</f>
        <v>48</v>
      </c>
      <c r="AC11" s="85" t="s">
        <v>201</v>
      </c>
      <c r="AD11" s="85" t="s">
        <v>265</v>
      </c>
      <c r="AE11" s="85" t="s">
        <v>265</v>
      </c>
      <c r="AF11" s="82">
        <v>2.33</v>
      </c>
      <c r="AG11" s="83">
        <v>0.006</v>
      </c>
      <c r="AH11" s="62" t="s">
        <v>202</v>
      </c>
      <c r="AI11" s="84">
        <v>1</v>
      </c>
      <c r="AJ11" s="69"/>
    </row>
    <row r="12" spans="1:36" s="70" customFormat="1" ht="43.5" customHeight="1">
      <c r="A12" s="77">
        <v>2</v>
      </c>
      <c r="B12" s="63"/>
      <c r="C12" s="80" t="s">
        <v>165</v>
      </c>
      <c r="D12" s="61" t="s">
        <v>200</v>
      </c>
      <c r="E12" s="61">
        <v>0.4</v>
      </c>
      <c r="F12" s="61">
        <v>1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1</v>
      </c>
      <c r="N12" s="61">
        <v>0</v>
      </c>
      <c r="O12" s="61">
        <v>0</v>
      </c>
      <c r="P12" s="78">
        <f aca="true" t="shared" si="0" ref="P12:P52">SUM(I12:O12)</f>
        <v>1</v>
      </c>
      <c r="Q12" s="61">
        <v>0</v>
      </c>
      <c r="R12" s="61">
        <v>0</v>
      </c>
      <c r="S12" s="61">
        <v>0</v>
      </c>
      <c r="T12" s="61">
        <v>0</v>
      </c>
      <c r="U12" s="61">
        <v>37</v>
      </c>
      <c r="V12" s="61">
        <v>37</v>
      </c>
      <c r="W12" s="61">
        <v>0</v>
      </c>
      <c r="X12" s="61">
        <v>0</v>
      </c>
      <c r="Y12" s="78">
        <f aca="true" t="shared" si="1" ref="Y12:Y52">SUM(Q12:U12)</f>
        <v>37</v>
      </c>
      <c r="Z12" s="61">
        <v>0</v>
      </c>
      <c r="AA12" s="61">
        <v>0</v>
      </c>
      <c r="AB12" s="78">
        <f aca="true" t="shared" si="2" ref="AB12:AB52">SUM(Y12:AA12)</f>
        <v>37</v>
      </c>
      <c r="AC12" s="85" t="s">
        <v>203</v>
      </c>
      <c r="AD12" s="85" t="s">
        <v>204</v>
      </c>
      <c r="AE12" s="85" t="s">
        <v>204</v>
      </c>
      <c r="AF12" s="82">
        <v>1.83</v>
      </c>
      <c r="AG12" s="61">
        <v>0.005</v>
      </c>
      <c r="AH12" s="62" t="s">
        <v>202</v>
      </c>
      <c r="AI12" s="84">
        <v>2</v>
      </c>
      <c r="AJ12" s="69"/>
    </row>
    <row r="13" spans="1:36" s="70" customFormat="1" ht="43.5" customHeight="1">
      <c r="A13" s="77">
        <v>3</v>
      </c>
      <c r="B13" s="63"/>
      <c r="C13" s="80" t="s">
        <v>166</v>
      </c>
      <c r="D13" s="61" t="s">
        <v>200</v>
      </c>
      <c r="E13" s="61">
        <v>0.4</v>
      </c>
      <c r="F13" s="61">
        <v>1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1</v>
      </c>
      <c r="N13" s="61">
        <v>0</v>
      </c>
      <c r="O13" s="61">
        <v>0</v>
      </c>
      <c r="P13" s="78">
        <f t="shared" si="0"/>
        <v>1</v>
      </c>
      <c r="Q13" s="61">
        <v>0</v>
      </c>
      <c r="R13" s="61">
        <v>0</v>
      </c>
      <c r="S13" s="61">
        <v>0</v>
      </c>
      <c r="T13" s="61">
        <v>0</v>
      </c>
      <c r="U13" s="61">
        <v>41</v>
      </c>
      <c r="V13" s="61">
        <v>41</v>
      </c>
      <c r="W13" s="61">
        <v>0</v>
      </c>
      <c r="X13" s="61">
        <v>0</v>
      </c>
      <c r="Y13" s="78">
        <f t="shared" si="1"/>
        <v>41</v>
      </c>
      <c r="Z13" s="61">
        <v>0</v>
      </c>
      <c r="AA13" s="61">
        <v>0</v>
      </c>
      <c r="AB13" s="78">
        <f t="shared" si="2"/>
        <v>41</v>
      </c>
      <c r="AC13" s="85" t="s">
        <v>205</v>
      </c>
      <c r="AD13" s="85" t="s">
        <v>206</v>
      </c>
      <c r="AE13" s="85" t="s">
        <v>206</v>
      </c>
      <c r="AF13" s="82">
        <v>0.83</v>
      </c>
      <c r="AG13" s="61">
        <v>0.005</v>
      </c>
      <c r="AH13" s="62" t="s">
        <v>202</v>
      </c>
      <c r="AI13" s="84">
        <v>3</v>
      </c>
      <c r="AJ13" s="69"/>
    </row>
    <row r="14" spans="1:36" s="70" customFormat="1" ht="43.5" customHeight="1">
      <c r="A14" s="77">
        <v>4</v>
      </c>
      <c r="B14" s="63"/>
      <c r="C14" s="80" t="s">
        <v>167</v>
      </c>
      <c r="D14" s="61" t="s">
        <v>200</v>
      </c>
      <c r="E14" s="61">
        <v>0.4</v>
      </c>
      <c r="F14" s="61">
        <v>1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1</v>
      </c>
      <c r="N14" s="61">
        <v>0</v>
      </c>
      <c r="O14" s="61">
        <v>0</v>
      </c>
      <c r="P14" s="78">
        <f t="shared" si="0"/>
        <v>1</v>
      </c>
      <c r="Q14" s="61">
        <v>0</v>
      </c>
      <c r="R14" s="61">
        <v>0</v>
      </c>
      <c r="S14" s="61">
        <v>0</v>
      </c>
      <c r="T14" s="61">
        <v>0</v>
      </c>
      <c r="U14" s="61">
        <v>63</v>
      </c>
      <c r="V14" s="61">
        <v>63</v>
      </c>
      <c r="W14" s="61">
        <v>0</v>
      </c>
      <c r="X14" s="61">
        <v>0</v>
      </c>
      <c r="Y14" s="78">
        <f t="shared" si="1"/>
        <v>63</v>
      </c>
      <c r="Z14" s="61">
        <v>0</v>
      </c>
      <c r="AA14" s="61">
        <v>0</v>
      </c>
      <c r="AB14" s="78">
        <f t="shared" si="2"/>
        <v>63</v>
      </c>
      <c r="AC14" s="85" t="s">
        <v>207</v>
      </c>
      <c r="AD14" s="85" t="s">
        <v>266</v>
      </c>
      <c r="AE14" s="85" t="s">
        <v>266</v>
      </c>
      <c r="AF14" s="82">
        <v>1.083</v>
      </c>
      <c r="AG14" s="61">
        <v>0.008</v>
      </c>
      <c r="AH14" s="62" t="s">
        <v>202</v>
      </c>
      <c r="AI14" s="84">
        <v>4</v>
      </c>
      <c r="AJ14" s="69"/>
    </row>
    <row r="15" spans="1:36" s="70" customFormat="1" ht="43.5" customHeight="1">
      <c r="A15" s="77">
        <v>5</v>
      </c>
      <c r="B15" s="63"/>
      <c r="C15" s="80" t="s">
        <v>168</v>
      </c>
      <c r="D15" s="61" t="s">
        <v>200</v>
      </c>
      <c r="E15" s="61">
        <v>10</v>
      </c>
      <c r="F15" s="61">
        <v>1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1</v>
      </c>
      <c r="N15" s="61">
        <v>0</v>
      </c>
      <c r="O15" s="61">
        <v>0</v>
      </c>
      <c r="P15" s="78">
        <f t="shared" si="0"/>
        <v>1</v>
      </c>
      <c r="Q15" s="61">
        <v>0</v>
      </c>
      <c r="R15" s="61">
        <v>0</v>
      </c>
      <c r="S15" s="61">
        <v>0</v>
      </c>
      <c r="T15" s="61">
        <v>0</v>
      </c>
      <c r="U15" s="61">
        <v>30</v>
      </c>
      <c r="V15" s="61">
        <v>30</v>
      </c>
      <c r="W15" s="61">
        <v>0</v>
      </c>
      <c r="X15" s="61">
        <v>0</v>
      </c>
      <c r="Y15" s="78">
        <f t="shared" si="1"/>
        <v>30</v>
      </c>
      <c r="Z15" s="61">
        <v>0</v>
      </c>
      <c r="AA15" s="61">
        <v>0</v>
      </c>
      <c r="AB15" s="78">
        <f t="shared" si="2"/>
        <v>30</v>
      </c>
      <c r="AC15" s="85" t="s">
        <v>208</v>
      </c>
      <c r="AD15" s="85" t="s">
        <v>267</v>
      </c>
      <c r="AE15" s="85" t="s">
        <v>267</v>
      </c>
      <c r="AF15" s="82">
        <v>2.83</v>
      </c>
      <c r="AG15" s="61">
        <v>0.004</v>
      </c>
      <c r="AH15" s="62" t="s">
        <v>202</v>
      </c>
      <c r="AI15" s="84">
        <v>5</v>
      </c>
      <c r="AJ15" s="69"/>
    </row>
    <row r="16" spans="1:36" s="70" customFormat="1" ht="43.5" customHeight="1">
      <c r="A16" s="77">
        <v>6</v>
      </c>
      <c r="B16" s="63"/>
      <c r="C16" s="79" t="s">
        <v>169</v>
      </c>
      <c r="D16" s="61" t="s">
        <v>200</v>
      </c>
      <c r="E16" s="61">
        <v>0.4</v>
      </c>
      <c r="F16" s="61">
        <v>1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1</v>
      </c>
      <c r="N16" s="61">
        <v>0</v>
      </c>
      <c r="O16" s="61">
        <v>0</v>
      </c>
      <c r="P16" s="78">
        <f t="shared" si="0"/>
        <v>1</v>
      </c>
      <c r="Q16" s="61">
        <v>0</v>
      </c>
      <c r="R16" s="61">
        <v>0</v>
      </c>
      <c r="S16" s="61">
        <v>0</v>
      </c>
      <c r="T16" s="61">
        <v>0</v>
      </c>
      <c r="U16" s="61">
        <v>56</v>
      </c>
      <c r="V16" s="61">
        <v>56</v>
      </c>
      <c r="W16" s="61">
        <v>0</v>
      </c>
      <c r="X16" s="61">
        <v>0</v>
      </c>
      <c r="Y16" s="78">
        <f t="shared" si="1"/>
        <v>56</v>
      </c>
      <c r="Z16" s="61">
        <v>0</v>
      </c>
      <c r="AA16" s="61">
        <v>0</v>
      </c>
      <c r="AB16" s="78">
        <f t="shared" si="2"/>
        <v>56</v>
      </c>
      <c r="AC16" s="85" t="s">
        <v>209</v>
      </c>
      <c r="AD16" s="85" t="s">
        <v>210</v>
      </c>
      <c r="AE16" s="85" t="s">
        <v>210</v>
      </c>
      <c r="AF16" s="82">
        <v>3</v>
      </c>
      <c r="AG16" s="61">
        <v>0.007</v>
      </c>
      <c r="AH16" s="62" t="s">
        <v>202</v>
      </c>
      <c r="AI16" s="84">
        <v>6</v>
      </c>
      <c r="AJ16" s="69"/>
    </row>
    <row r="17" spans="1:36" s="70" customFormat="1" ht="43.5" customHeight="1">
      <c r="A17" s="77">
        <v>7</v>
      </c>
      <c r="B17" s="63"/>
      <c r="C17" s="80" t="s">
        <v>170</v>
      </c>
      <c r="D17" s="61" t="s">
        <v>200</v>
      </c>
      <c r="E17" s="61">
        <v>0.4</v>
      </c>
      <c r="F17" s="61">
        <v>1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1</v>
      </c>
      <c r="N17" s="61">
        <v>0</v>
      </c>
      <c r="O17" s="61">
        <v>0</v>
      </c>
      <c r="P17" s="78">
        <f t="shared" si="0"/>
        <v>1</v>
      </c>
      <c r="Q17" s="61">
        <v>0</v>
      </c>
      <c r="R17" s="61">
        <v>0</v>
      </c>
      <c r="S17" s="61">
        <v>0</v>
      </c>
      <c r="T17" s="61">
        <v>0</v>
      </c>
      <c r="U17" s="61">
        <v>8</v>
      </c>
      <c r="V17" s="61">
        <v>8</v>
      </c>
      <c r="W17" s="61">
        <v>0</v>
      </c>
      <c r="X17" s="61">
        <v>0</v>
      </c>
      <c r="Y17" s="78">
        <f t="shared" si="1"/>
        <v>8</v>
      </c>
      <c r="Z17" s="61">
        <v>0</v>
      </c>
      <c r="AA17" s="61">
        <v>0</v>
      </c>
      <c r="AB17" s="78">
        <f t="shared" si="2"/>
        <v>8</v>
      </c>
      <c r="AC17" s="85" t="s">
        <v>211</v>
      </c>
      <c r="AD17" s="85" t="s">
        <v>212</v>
      </c>
      <c r="AE17" s="85" t="s">
        <v>212</v>
      </c>
      <c r="AF17" s="82">
        <v>1.25</v>
      </c>
      <c r="AG17" s="61">
        <v>0.001</v>
      </c>
      <c r="AH17" s="62" t="s">
        <v>202</v>
      </c>
      <c r="AI17" s="84">
        <v>7</v>
      </c>
      <c r="AJ17" s="69"/>
    </row>
    <row r="18" spans="1:36" s="70" customFormat="1" ht="43.5" customHeight="1">
      <c r="A18" s="77">
        <v>8</v>
      </c>
      <c r="B18" s="63"/>
      <c r="C18" s="80" t="s">
        <v>171</v>
      </c>
      <c r="D18" s="61" t="s">
        <v>200</v>
      </c>
      <c r="E18" s="61">
        <v>0.4</v>
      </c>
      <c r="F18" s="61">
        <v>1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1</v>
      </c>
      <c r="N18" s="61">
        <v>0</v>
      </c>
      <c r="O18" s="61">
        <v>0</v>
      </c>
      <c r="P18" s="78">
        <f t="shared" si="0"/>
        <v>1</v>
      </c>
      <c r="Q18" s="61">
        <v>0</v>
      </c>
      <c r="R18" s="61">
        <v>0</v>
      </c>
      <c r="S18" s="61">
        <v>0</v>
      </c>
      <c r="T18" s="61">
        <v>0</v>
      </c>
      <c r="U18" s="61">
        <v>34</v>
      </c>
      <c r="V18" s="61">
        <v>34</v>
      </c>
      <c r="W18" s="61">
        <v>0</v>
      </c>
      <c r="X18" s="61">
        <v>0</v>
      </c>
      <c r="Y18" s="78">
        <f t="shared" si="1"/>
        <v>34</v>
      </c>
      <c r="Z18" s="61">
        <v>0</v>
      </c>
      <c r="AA18" s="61">
        <v>0</v>
      </c>
      <c r="AB18" s="78">
        <f t="shared" si="2"/>
        <v>34</v>
      </c>
      <c r="AC18" s="85" t="s">
        <v>213</v>
      </c>
      <c r="AD18" s="85" t="s">
        <v>268</v>
      </c>
      <c r="AE18" s="85" t="s">
        <v>268</v>
      </c>
      <c r="AF18" s="82">
        <v>2.83</v>
      </c>
      <c r="AG18" s="61">
        <v>0.004</v>
      </c>
      <c r="AH18" s="62" t="s">
        <v>202</v>
      </c>
      <c r="AI18" s="84">
        <v>8</v>
      </c>
      <c r="AJ18" s="69"/>
    </row>
    <row r="19" spans="1:36" s="70" customFormat="1" ht="43.5" customHeight="1">
      <c r="A19" s="77">
        <v>9</v>
      </c>
      <c r="B19" s="63"/>
      <c r="C19" s="80" t="s">
        <v>172</v>
      </c>
      <c r="D19" s="61" t="s">
        <v>200</v>
      </c>
      <c r="E19" s="61">
        <v>0.4</v>
      </c>
      <c r="F19" s="61">
        <v>1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1</v>
      </c>
      <c r="N19" s="61">
        <v>0</v>
      </c>
      <c r="O19" s="61">
        <v>0</v>
      </c>
      <c r="P19" s="78">
        <f t="shared" si="0"/>
        <v>1</v>
      </c>
      <c r="Q19" s="61">
        <v>0</v>
      </c>
      <c r="R19" s="61">
        <v>0</v>
      </c>
      <c r="S19" s="61">
        <v>0</v>
      </c>
      <c r="T19" s="61">
        <v>0</v>
      </c>
      <c r="U19" s="61">
        <v>27</v>
      </c>
      <c r="V19" s="61">
        <v>27</v>
      </c>
      <c r="W19" s="61">
        <v>0</v>
      </c>
      <c r="X19" s="61">
        <v>0</v>
      </c>
      <c r="Y19" s="78">
        <f t="shared" si="1"/>
        <v>27</v>
      </c>
      <c r="Z19" s="61">
        <v>0</v>
      </c>
      <c r="AA19" s="61">
        <v>0</v>
      </c>
      <c r="AB19" s="78">
        <f t="shared" si="2"/>
        <v>27</v>
      </c>
      <c r="AC19" s="85" t="s">
        <v>214</v>
      </c>
      <c r="AD19" s="85" t="s">
        <v>269</v>
      </c>
      <c r="AE19" s="85" t="s">
        <v>269</v>
      </c>
      <c r="AF19" s="82">
        <v>2.16</v>
      </c>
      <c r="AG19" s="61">
        <v>0.003</v>
      </c>
      <c r="AH19" s="62" t="s">
        <v>202</v>
      </c>
      <c r="AI19" s="84">
        <v>9</v>
      </c>
      <c r="AJ19" s="69"/>
    </row>
    <row r="20" spans="1:36" s="70" customFormat="1" ht="43.5" customHeight="1">
      <c r="A20" s="77">
        <v>10</v>
      </c>
      <c r="B20" s="63"/>
      <c r="C20" s="80" t="s">
        <v>173</v>
      </c>
      <c r="D20" s="61" t="s">
        <v>200</v>
      </c>
      <c r="E20" s="61">
        <v>0.4</v>
      </c>
      <c r="F20" s="61">
        <v>1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1</v>
      </c>
      <c r="N20" s="61">
        <v>0</v>
      </c>
      <c r="O20" s="61">
        <v>0</v>
      </c>
      <c r="P20" s="78">
        <f t="shared" si="0"/>
        <v>1</v>
      </c>
      <c r="Q20" s="61">
        <v>0</v>
      </c>
      <c r="R20" s="61">
        <v>0</v>
      </c>
      <c r="S20" s="61">
        <v>0</v>
      </c>
      <c r="T20" s="61">
        <v>0</v>
      </c>
      <c r="U20" s="61">
        <v>29</v>
      </c>
      <c r="V20" s="61">
        <v>29</v>
      </c>
      <c r="W20" s="61">
        <v>0</v>
      </c>
      <c r="X20" s="61">
        <v>0</v>
      </c>
      <c r="Y20" s="78">
        <f t="shared" si="1"/>
        <v>29</v>
      </c>
      <c r="Z20" s="61">
        <v>0</v>
      </c>
      <c r="AA20" s="61">
        <v>0</v>
      </c>
      <c r="AB20" s="78">
        <f t="shared" si="2"/>
        <v>29</v>
      </c>
      <c r="AC20" s="85" t="s">
        <v>215</v>
      </c>
      <c r="AD20" s="85" t="s">
        <v>270</v>
      </c>
      <c r="AE20" s="85" t="s">
        <v>270</v>
      </c>
      <c r="AF20" s="82">
        <v>2.92</v>
      </c>
      <c r="AG20" s="61">
        <v>0.004</v>
      </c>
      <c r="AH20" s="62" t="s">
        <v>202</v>
      </c>
      <c r="AI20" s="84">
        <v>10</v>
      </c>
      <c r="AJ20" s="69"/>
    </row>
    <row r="21" spans="1:36" s="70" customFormat="1" ht="43.5" customHeight="1">
      <c r="A21" s="77">
        <v>11</v>
      </c>
      <c r="B21" s="63"/>
      <c r="C21" s="80" t="s">
        <v>174</v>
      </c>
      <c r="D21" s="61" t="s">
        <v>200</v>
      </c>
      <c r="E21" s="61">
        <v>10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15</v>
      </c>
      <c r="N21" s="61">
        <v>0</v>
      </c>
      <c r="O21" s="61">
        <v>0</v>
      </c>
      <c r="P21" s="78">
        <f t="shared" si="0"/>
        <v>15</v>
      </c>
      <c r="Q21" s="61">
        <v>0</v>
      </c>
      <c r="R21" s="61">
        <v>0</v>
      </c>
      <c r="S21" s="61">
        <v>0</v>
      </c>
      <c r="T21" s="61">
        <v>0</v>
      </c>
      <c r="U21" s="61">
        <v>15</v>
      </c>
      <c r="V21" s="61">
        <v>15</v>
      </c>
      <c r="W21" s="61">
        <v>0</v>
      </c>
      <c r="X21" s="61">
        <v>0</v>
      </c>
      <c r="Y21" s="78">
        <f t="shared" si="1"/>
        <v>15</v>
      </c>
      <c r="Z21" s="61">
        <v>0</v>
      </c>
      <c r="AA21" s="61">
        <v>0</v>
      </c>
      <c r="AB21" s="78">
        <f t="shared" si="2"/>
        <v>15</v>
      </c>
      <c r="AC21" s="85" t="s">
        <v>216</v>
      </c>
      <c r="AD21" s="85" t="s">
        <v>271</v>
      </c>
      <c r="AE21" s="85" t="s">
        <v>271</v>
      </c>
      <c r="AF21" s="82">
        <v>4.5</v>
      </c>
      <c r="AG21" s="61">
        <v>0.002</v>
      </c>
      <c r="AH21" s="62" t="s">
        <v>202</v>
      </c>
      <c r="AI21" s="84">
        <v>11</v>
      </c>
      <c r="AJ21" s="69"/>
    </row>
    <row r="22" spans="1:36" s="70" customFormat="1" ht="43.5" customHeight="1">
      <c r="A22" s="77">
        <v>12</v>
      </c>
      <c r="B22" s="63"/>
      <c r="C22" s="80" t="s">
        <v>175</v>
      </c>
      <c r="D22" s="61" t="s">
        <v>200</v>
      </c>
      <c r="E22" s="61">
        <v>0.4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1</v>
      </c>
      <c r="N22" s="61">
        <v>0</v>
      </c>
      <c r="O22" s="61">
        <v>0</v>
      </c>
      <c r="P22" s="78">
        <f t="shared" si="0"/>
        <v>1</v>
      </c>
      <c r="Q22" s="61">
        <v>0</v>
      </c>
      <c r="R22" s="61">
        <v>0</v>
      </c>
      <c r="S22" s="61">
        <v>0</v>
      </c>
      <c r="T22" s="61">
        <v>0</v>
      </c>
      <c r="U22" s="61">
        <v>1</v>
      </c>
      <c r="V22" s="61">
        <v>1</v>
      </c>
      <c r="W22" s="61">
        <v>0</v>
      </c>
      <c r="X22" s="61">
        <v>0</v>
      </c>
      <c r="Y22" s="78">
        <f t="shared" si="1"/>
        <v>1</v>
      </c>
      <c r="Z22" s="61">
        <v>0</v>
      </c>
      <c r="AA22" s="61">
        <v>0</v>
      </c>
      <c r="AB22" s="78">
        <f t="shared" si="2"/>
        <v>1</v>
      </c>
      <c r="AC22" s="85" t="s">
        <v>217</v>
      </c>
      <c r="AD22" s="85" t="s">
        <v>218</v>
      </c>
      <c r="AE22" s="85" t="s">
        <v>218</v>
      </c>
      <c r="AF22" s="82">
        <v>1.83</v>
      </c>
      <c r="AG22" s="61">
        <v>0.0001</v>
      </c>
      <c r="AH22" s="62" t="s">
        <v>202</v>
      </c>
      <c r="AI22" s="84">
        <v>12</v>
      </c>
      <c r="AJ22" s="69"/>
    </row>
    <row r="23" spans="1:36" s="70" customFormat="1" ht="43.5" customHeight="1">
      <c r="A23" s="77">
        <v>13</v>
      </c>
      <c r="B23" s="63"/>
      <c r="C23" s="79" t="s">
        <v>176</v>
      </c>
      <c r="D23" s="61" t="s">
        <v>200</v>
      </c>
      <c r="E23" s="61">
        <v>0.4</v>
      </c>
      <c r="F23" s="61">
        <v>1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1</v>
      </c>
      <c r="N23" s="61">
        <v>0</v>
      </c>
      <c r="O23" s="61">
        <v>0</v>
      </c>
      <c r="P23" s="78">
        <f t="shared" si="0"/>
        <v>1</v>
      </c>
      <c r="Q23" s="61">
        <v>0</v>
      </c>
      <c r="R23" s="61">
        <v>0</v>
      </c>
      <c r="S23" s="61">
        <v>0</v>
      </c>
      <c r="T23" s="61">
        <v>0</v>
      </c>
      <c r="U23" s="61">
        <v>19</v>
      </c>
      <c r="V23" s="61">
        <v>19</v>
      </c>
      <c r="W23" s="61">
        <v>0</v>
      </c>
      <c r="X23" s="61">
        <v>0</v>
      </c>
      <c r="Y23" s="78">
        <f t="shared" si="1"/>
        <v>19</v>
      </c>
      <c r="Z23" s="61">
        <v>0</v>
      </c>
      <c r="AA23" s="61">
        <v>0</v>
      </c>
      <c r="AB23" s="78">
        <f t="shared" si="2"/>
        <v>19</v>
      </c>
      <c r="AC23" s="85" t="s">
        <v>219</v>
      </c>
      <c r="AD23" s="85" t="s">
        <v>272</v>
      </c>
      <c r="AE23" s="85" t="s">
        <v>272</v>
      </c>
      <c r="AF23" s="82">
        <v>2.75</v>
      </c>
      <c r="AG23" s="61">
        <v>0.002</v>
      </c>
      <c r="AH23" s="62" t="s">
        <v>202</v>
      </c>
      <c r="AI23" s="84">
        <v>13</v>
      </c>
      <c r="AJ23" s="69"/>
    </row>
    <row r="24" spans="1:36" s="70" customFormat="1" ht="43.5" customHeight="1">
      <c r="A24" s="77">
        <v>14</v>
      </c>
      <c r="B24" s="63"/>
      <c r="C24" s="79" t="s">
        <v>177</v>
      </c>
      <c r="D24" s="61" t="s">
        <v>200</v>
      </c>
      <c r="E24" s="61">
        <v>0.4</v>
      </c>
      <c r="F24" s="61">
        <v>1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1</v>
      </c>
      <c r="N24" s="61">
        <v>0</v>
      </c>
      <c r="O24" s="61">
        <v>0</v>
      </c>
      <c r="P24" s="78">
        <f t="shared" si="0"/>
        <v>1</v>
      </c>
      <c r="Q24" s="61">
        <v>0</v>
      </c>
      <c r="R24" s="61">
        <v>0</v>
      </c>
      <c r="S24" s="61">
        <v>0</v>
      </c>
      <c r="T24" s="61">
        <v>0</v>
      </c>
      <c r="U24" s="61">
        <v>77</v>
      </c>
      <c r="V24" s="61">
        <v>77</v>
      </c>
      <c r="W24" s="61">
        <v>0</v>
      </c>
      <c r="X24" s="61">
        <v>0</v>
      </c>
      <c r="Y24" s="78">
        <f t="shared" si="1"/>
        <v>77</v>
      </c>
      <c r="Z24" s="61">
        <v>0</v>
      </c>
      <c r="AA24" s="61">
        <v>0</v>
      </c>
      <c r="AB24" s="78">
        <f t="shared" si="2"/>
        <v>77</v>
      </c>
      <c r="AC24" s="85" t="s">
        <v>220</v>
      </c>
      <c r="AD24" s="85" t="s">
        <v>221</v>
      </c>
      <c r="AE24" s="85" t="s">
        <v>221</v>
      </c>
      <c r="AF24" s="82">
        <v>3.16</v>
      </c>
      <c r="AG24" s="61">
        <v>0.015</v>
      </c>
      <c r="AH24" s="62" t="s">
        <v>202</v>
      </c>
      <c r="AI24" s="84">
        <v>14</v>
      </c>
      <c r="AJ24" s="69"/>
    </row>
    <row r="25" spans="1:36" s="70" customFormat="1" ht="43.5" customHeight="1">
      <c r="A25" s="77">
        <v>15</v>
      </c>
      <c r="B25" s="63"/>
      <c r="C25" s="79" t="s">
        <v>178</v>
      </c>
      <c r="D25" s="61" t="s">
        <v>200</v>
      </c>
      <c r="E25" s="61">
        <v>0.4</v>
      </c>
      <c r="F25" s="61">
        <v>1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1</v>
      </c>
      <c r="N25" s="61">
        <v>0</v>
      </c>
      <c r="O25" s="61">
        <v>0</v>
      </c>
      <c r="P25" s="78">
        <f t="shared" si="0"/>
        <v>1</v>
      </c>
      <c r="Q25" s="61">
        <v>0</v>
      </c>
      <c r="R25" s="61">
        <v>0</v>
      </c>
      <c r="S25" s="61">
        <v>0</v>
      </c>
      <c r="T25" s="61">
        <v>0</v>
      </c>
      <c r="U25" s="61">
        <v>38</v>
      </c>
      <c r="V25" s="61">
        <v>38</v>
      </c>
      <c r="W25" s="61">
        <v>0</v>
      </c>
      <c r="X25" s="61">
        <v>0</v>
      </c>
      <c r="Y25" s="78">
        <f t="shared" si="1"/>
        <v>38</v>
      </c>
      <c r="Z25" s="61">
        <v>0</v>
      </c>
      <c r="AA25" s="61">
        <v>0</v>
      </c>
      <c r="AB25" s="78">
        <f t="shared" si="2"/>
        <v>38</v>
      </c>
      <c r="AC25" s="85" t="s">
        <v>222</v>
      </c>
      <c r="AD25" s="85" t="s">
        <v>273</v>
      </c>
      <c r="AE25" s="85" t="s">
        <v>273</v>
      </c>
      <c r="AF25" s="82">
        <v>2.08</v>
      </c>
      <c r="AG25" s="61">
        <v>0.005</v>
      </c>
      <c r="AH25" s="62" t="s">
        <v>202</v>
      </c>
      <c r="AI25" s="84">
        <v>15</v>
      </c>
      <c r="AJ25" s="69"/>
    </row>
    <row r="26" spans="1:36" s="70" customFormat="1" ht="43.5" customHeight="1">
      <c r="A26" s="77">
        <v>16</v>
      </c>
      <c r="B26" s="63"/>
      <c r="C26" s="79" t="s">
        <v>179</v>
      </c>
      <c r="D26" s="61" t="s">
        <v>200</v>
      </c>
      <c r="E26" s="61">
        <v>0.4</v>
      </c>
      <c r="F26" s="61">
        <v>1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1</v>
      </c>
      <c r="N26" s="61">
        <v>0</v>
      </c>
      <c r="O26" s="61">
        <v>0</v>
      </c>
      <c r="P26" s="78">
        <f t="shared" si="0"/>
        <v>1</v>
      </c>
      <c r="Q26" s="61">
        <v>0</v>
      </c>
      <c r="R26" s="61">
        <v>0</v>
      </c>
      <c r="S26" s="61">
        <v>0</v>
      </c>
      <c r="T26" s="61">
        <v>0</v>
      </c>
      <c r="U26" s="61">
        <v>39</v>
      </c>
      <c r="V26" s="61">
        <v>39</v>
      </c>
      <c r="W26" s="61">
        <v>0</v>
      </c>
      <c r="X26" s="61">
        <v>0</v>
      </c>
      <c r="Y26" s="78">
        <f t="shared" si="1"/>
        <v>39</v>
      </c>
      <c r="Z26" s="61">
        <v>0</v>
      </c>
      <c r="AA26" s="61">
        <v>0</v>
      </c>
      <c r="AB26" s="78">
        <f t="shared" si="2"/>
        <v>39</v>
      </c>
      <c r="AC26" s="85" t="s">
        <v>223</v>
      </c>
      <c r="AD26" s="85" t="s">
        <v>224</v>
      </c>
      <c r="AE26" s="85" t="s">
        <v>224</v>
      </c>
      <c r="AF26" s="82">
        <v>1.75</v>
      </c>
      <c r="AG26" s="61">
        <v>0.006</v>
      </c>
      <c r="AH26" s="62" t="s">
        <v>202</v>
      </c>
      <c r="AI26" s="84">
        <v>16</v>
      </c>
      <c r="AJ26" s="69"/>
    </row>
    <row r="27" spans="1:36" s="70" customFormat="1" ht="43.5" customHeight="1">
      <c r="A27" s="77">
        <v>17</v>
      </c>
      <c r="B27" s="63"/>
      <c r="C27" s="79" t="s">
        <v>177</v>
      </c>
      <c r="D27" s="61" t="s">
        <v>200</v>
      </c>
      <c r="E27" s="61">
        <v>0.4</v>
      </c>
      <c r="F27" s="61">
        <v>1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1</v>
      </c>
      <c r="N27" s="61">
        <v>0</v>
      </c>
      <c r="O27" s="61">
        <v>0</v>
      </c>
      <c r="P27" s="78">
        <f t="shared" si="0"/>
        <v>1</v>
      </c>
      <c r="Q27" s="61">
        <v>0</v>
      </c>
      <c r="R27" s="61">
        <v>0</v>
      </c>
      <c r="S27" s="61">
        <v>0</v>
      </c>
      <c r="T27" s="61">
        <v>0</v>
      </c>
      <c r="U27" s="61">
        <v>77</v>
      </c>
      <c r="V27" s="61">
        <v>77</v>
      </c>
      <c r="W27" s="61">
        <v>0</v>
      </c>
      <c r="X27" s="61">
        <v>0</v>
      </c>
      <c r="Y27" s="78">
        <f t="shared" si="1"/>
        <v>77</v>
      </c>
      <c r="Z27" s="61">
        <v>0</v>
      </c>
      <c r="AA27" s="61">
        <v>0</v>
      </c>
      <c r="AB27" s="78">
        <f t="shared" si="2"/>
        <v>77</v>
      </c>
      <c r="AC27" s="85" t="s">
        <v>225</v>
      </c>
      <c r="AD27" s="85" t="s">
        <v>226</v>
      </c>
      <c r="AE27" s="85" t="s">
        <v>226</v>
      </c>
      <c r="AF27" s="82">
        <v>2.42</v>
      </c>
      <c r="AG27" s="61">
        <v>0.01</v>
      </c>
      <c r="AH27" s="62" t="s">
        <v>202</v>
      </c>
      <c r="AI27" s="84">
        <v>17</v>
      </c>
      <c r="AJ27" s="69"/>
    </row>
    <row r="28" spans="1:36" s="70" customFormat="1" ht="43.5" customHeight="1">
      <c r="A28" s="77">
        <v>18</v>
      </c>
      <c r="B28" s="63"/>
      <c r="C28" s="79" t="s">
        <v>180</v>
      </c>
      <c r="D28" s="61" t="s">
        <v>200</v>
      </c>
      <c r="E28" s="61">
        <v>0.4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1</v>
      </c>
      <c r="N28" s="61">
        <v>0</v>
      </c>
      <c r="O28" s="61">
        <v>0</v>
      </c>
      <c r="P28" s="78">
        <f t="shared" si="0"/>
        <v>1</v>
      </c>
      <c r="Q28" s="61">
        <v>0</v>
      </c>
      <c r="R28" s="61">
        <v>0</v>
      </c>
      <c r="S28" s="61">
        <v>0</v>
      </c>
      <c r="T28" s="61">
        <v>0</v>
      </c>
      <c r="U28" s="61">
        <v>53</v>
      </c>
      <c r="V28" s="61">
        <v>53</v>
      </c>
      <c r="W28" s="61">
        <v>0</v>
      </c>
      <c r="X28" s="61">
        <v>0</v>
      </c>
      <c r="Y28" s="78">
        <f t="shared" si="1"/>
        <v>53</v>
      </c>
      <c r="Z28" s="61">
        <v>0</v>
      </c>
      <c r="AA28" s="61">
        <v>0</v>
      </c>
      <c r="AB28" s="78">
        <f t="shared" si="2"/>
        <v>53</v>
      </c>
      <c r="AC28" s="85" t="s">
        <v>227</v>
      </c>
      <c r="AD28" s="85" t="s">
        <v>274</v>
      </c>
      <c r="AE28" s="85" t="s">
        <v>274</v>
      </c>
      <c r="AF28" s="82">
        <v>2.67</v>
      </c>
      <c r="AG28" s="61">
        <v>0.007</v>
      </c>
      <c r="AH28" s="62" t="s">
        <v>202</v>
      </c>
      <c r="AI28" s="84">
        <v>18</v>
      </c>
      <c r="AJ28" s="69"/>
    </row>
    <row r="29" spans="1:36" s="70" customFormat="1" ht="43.5" customHeight="1">
      <c r="A29" s="77">
        <v>19</v>
      </c>
      <c r="B29" s="63"/>
      <c r="C29" s="79" t="s">
        <v>181</v>
      </c>
      <c r="D29" s="61" t="s">
        <v>200</v>
      </c>
      <c r="E29" s="61">
        <v>0.4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1</v>
      </c>
      <c r="N29" s="61">
        <v>0</v>
      </c>
      <c r="O29" s="61">
        <v>0</v>
      </c>
      <c r="P29" s="78">
        <f t="shared" si="0"/>
        <v>1</v>
      </c>
      <c r="Q29" s="61">
        <v>0</v>
      </c>
      <c r="R29" s="61">
        <v>0</v>
      </c>
      <c r="S29" s="61">
        <v>0</v>
      </c>
      <c r="T29" s="61">
        <v>0</v>
      </c>
      <c r="U29" s="61">
        <v>70</v>
      </c>
      <c r="V29" s="61">
        <v>70</v>
      </c>
      <c r="W29" s="61">
        <v>0</v>
      </c>
      <c r="X29" s="61">
        <v>0</v>
      </c>
      <c r="Y29" s="78">
        <f t="shared" si="1"/>
        <v>70</v>
      </c>
      <c r="Z29" s="61">
        <v>0</v>
      </c>
      <c r="AA29" s="61">
        <v>0</v>
      </c>
      <c r="AB29" s="78">
        <f t="shared" si="2"/>
        <v>70</v>
      </c>
      <c r="AC29" s="86" t="s">
        <v>228</v>
      </c>
      <c r="AD29" s="85" t="s">
        <v>275</v>
      </c>
      <c r="AE29" s="85" t="s">
        <v>275</v>
      </c>
      <c r="AF29" s="82">
        <v>3.83</v>
      </c>
      <c r="AG29" s="61">
        <v>0.009</v>
      </c>
      <c r="AH29" s="62" t="s">
        <v>202</v>
      </c>
      <c r="AI29" s="84">
        <v>19</v>
      </c>
      <c r="AJ29" s="69"/>
    </row>
    <row r="30" spans="1:36" s="70" customFormat="1" ht="43.5" customHeight="1">
      <c r="A30" s="77">
        <v>20</v>
      </c>
      <c r="B30" s="63"/>
      <c r="C30" s="79" t="s">
        <v>182</v>
      </c>
      <c r="D30" s="61" t="s">
        <v>200</v>
      </c>
      <c r="E30" s="61">
        <v>0.4</v>
      </c>
      <c r="F30" s="61">
        <v>1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1</v>
      </c>
      <c r="N30" s="61">
        <v>0</v>
      </c>
      <c r="O30" s="61">
        <v>0</v>
      </c>
      <c r="P30" s="78">
        <f t="shared" si="0"/>
        <v>1</v>
      </c>
      <c r="Q30" s="61">
        <v>0</v>
      </c>
      <c r="R30" s="61">
        <v>0</v>
      </c>
      <c r="S30" s="61">
        <v>0</v>
      </c>
      <c r="T30" s="61">
        <v>0</v>
      </c>
      <c r="U30" s="61">
        <v>48</v>
      </c>
      <c r="V30" s="61">
        <v>48</v>
      </c>
      <c r="W30" s="61">
        <v>0</v>
      </c>
      <c r="X30" s="61">
        <v>0</v>
      </c>
      <c r="Y30" s="78">
        <f t="shared" si="1"/>
        <v>48</v>
      </c>
      <c r="Z30" s="61">
        <v>0</v>
      </c>
      <c r="AA30" s="61">
        <v>0</v>
      </c>
      <c r="AB30" s="78">
        <f t="shared" si="2"/>
        <v>48</v>
      </c>
      <c r="AC30" s="85" t="s">
        <v>229</v>
      </c>
      <c r="AD30" s="85" t="s">
        <v>276</v>
      </c>
      <c r="AE30" s="85" t="s">
        <v>276</v>
      </c>
      <c r="AF30" s="82">
        <v>2.16</v>
      </c>
      <c r="AG30" s="61">
        <v>0.007</v>
      </c>
      <c r="AH30" s="62" t="s">
        <v>202</v>
      </c>
      <c r="AI30" s="84">
        <v>20</v>
      </c>
      <c r="AJ30" s="69"/>
    </row>
    <row r="31" spans="1:36" s="70" customFormat="1" ht="43.5" customHeight="1">
      <c r="A31" s="77">
        <v>21</v>
      </c>
      <c r="B31" s="63"/>
      <c r="C31" s="79" t="s">
        <v>183</v>
      </c>
      <c r="D31" s="61" t="s">
        <v>200</v>
      </c>
      <c r="E31" s="61">
        <v>0.4</v>
      </c>
      <c r="F31" s="61">
        <v>1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1</v>
      </c>
      <c r="N31" s="61">
        <v>0</v>
      </c>
      <c r="O31" s="61">
        <v>0</v>
      </c>
      <c r="P31" s="78">
        <f t="shared" si="0"/>
        <v>1</v>
      </c>
      <c r="Q31" s="61">
        <v>0</v>
      </c>
      <c r="R31" s="61">
        <v>0</v>
      </c>
      <c r="S31" s="61">
        <v>0</v>
      </c>
      <c r="T31" s="61">
        <v>0</v>
      </c>
      <c r="U31" s="61">
        <v>25</v>
      </c>
      <c r="V31" s="61">
        <v>25</v>
      </c>
      <c r="W31" s="61">
        <v>0</v>
      </c>
      <c r="X31" s="61">
        <v>0</v>
      </c>
      <c r="Y31" s="78">
        <f t="shared" si="1"/>
        <v>25</v>
      </c>
      <c r="Z31" s="61">
        <v>0</v>
      </c>
      <c r="AA31" s="61">
        <v>0</v>
      </c>
      <c r="AB31" s="78">
        <f t="shared" si="2"/>
        <v>25</v>
      </c>
      <c r="AC31" s="85" t="s">
        <v>230</v>
      </c>
      <c r="AD31" s="85" t="s">
        <v>232</v>
      </c>
      <c r="AE31" s="85" t="s">
        <v>232</v>
      </c>
      <c r="AF31" s="82">
        <v>2.83</v>
      </c>
      <c r="AG31" s="61">
        <v>0.003</v>
      </c>
      <c r="AH31" s="62" t="s">
        <v>202</v>
      </c>
      <c r="AI31" s="84">
        <v>21</v>
      </c>
      <c r="AJ31" s="69"/>
    </row>
    <row r="32" spans="1:36" s="70" customFormat="1" ht="43.5" customHeight="1">
      <c r="A32" s="77">
        <v>22</v>
      </c>
      <c r="B32" s="63"/>
      <c r="C32" s="79" t="s">
        <v>184</v>
      </c>
      <c r="D32" s="61" t="s">
        <v>200</v>
      </c>
      <c r="E32" s="61">
        <v>0.4</v>
      </c>
      <c r="F32" s="61">
        <v>1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1</v>
      </c>
      <c r="N32" s="61">
        <v>0</v>
      </c>
      <c r="O32" s="61">
        <v>0</v>
      </c>
      <c r="P32" s="78">
        <f t="shared" si="0"/>
        <v>1</v>
      </c>
      <c r="Q32" s="61">
        <v>0</v>
      </c>
      <c r="R32" s="61">
        <v>0</v>
      </c>
      <c r="S32" s="61">
        <v>0</v>
      </c>
      <c r="T32" s="61">
        <v>0</v>
      </c>
      <c r="U32" s="61">
        <v>24</v>
      </c>
      <c r="V32" s="61">
        <v>24</v>
      </c>
      <c r="W32" s="61">
        <v>0</v>
      </c>
      <c r="X32" s="61">
        <v>0</v>
      </c>
      <c r="Y32" s="78">
        <f t="shared" si="1"/>
        <v>24</v>
      </c>
      <c r="Z32" s="61">
        <v>0</v>
      </c>
      <c r="AA32" s="61">
        <v>0</v>
      </c>
      <c r="AB32" s="78">
        <f t="shared" si="2"/>
        <v>24</v>
      </c>
      <c r="AC32" s="85" t="s">
        <v>231</v>
      </c>
      <c r="AD32" s="85" t="s">
        <v>232</v>
      </c>
      <c r="AE32" s="85" t="s">
        <v>232</v>
      </c>
      <c r="AF32" s="82">
        <v>2.92</v>
      </c>
      <c r="AG32" s="61">
        <v>0.003</v>
      </c>
      <c r="AH32" s="62" t="s">
        <v>202</v>
      </c>
      <c r="AI32" s="84">
        <v>22</v>
      </c>
      <c r="AJ32" s="69"/>
    </row>
    <row r="33" spans="1:36" s="70" customFormat="1" ht="43.5" customHeight="1">
      <c r="A33" s="77">
        <v>23</v>
      </c>
      <c r="B33" s="63"/>
      <c r="C33" s="79" t="s">
        <v>185</v>
      </c>
      <c r="D33" s="61" t="s">
        <v>200</v>
      </c>
      <c r="E33" s="61">
        <v>0.4</v>
      </c>
      <c r="F33" s="61">
        <v>1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1</v>
      </c>
      <c r="N33" s="61">
        <v>0</v>
      </c>
      <c r="O33" s="61">
        <v>0</v>
      </c>
      <c r="P33" s="78">
        <f t="shared" si="0"/>
        <v>1</v>
      </c>
      <c r="Q33" s="61">
        <v>0</v>
      </c>
      <c r="R33" s="61">
        <v>0</v>
      </c>
      <c r="S33" s="61">
        <v>0</v>
      </c>
      <c r="T33" s="61">
        <v>0</v>
      </c>
      <c r="U33" s="61">
        <v>28</v>
      </c>
      <c r="V33" s="61">
        <v>28</v>
      </c>
      <c r="W33" s="61">
        <v>0</v>
      </c>
      <c r="X33" s="61">
        <v>0</v>
      </c>
      <c r="Y33" s="78">
        <f t="shared" si="1"/>
        <v>28</v>
      </c>
      <c r="Z33" s="61">
        <v>0</v>
      </c>
      <c r="AA33" s="61">
        <v>0</v>
      </c>
      <c r="AB33" s="78">
        <f t="shared" si="2"/>
        <v>28</v>
      </c>
      <c r="AC33" s="85" t="s">
        <v>233</v>
      </c>
      <c r="AD33" s="86" t="s">
        <v>234</v>
      </c>
      <c r="AE33" s="86" t="s">
        <v>234</v>
      </c>
      <c r="AF33" s="82">
        <v>0.83</v>
      </c>
      <c r="AG33" s="61">
        <v>0.003</v>
      </c>
      <c r="AH33" s="62" t="s">
        <v>202</v>
      </c>
      <c r="AI33" s="84">
        <v>23</v>
      </c>
      <c r="AJ33" s="69"/>
    </row>
    <row r="34" spans="1:36" s="70" customFormat="1" ht="43.5" customHeight="1">
      <c r="A34" s="77">
        <v>24</v>
      </c>
      <c r="B34" s="63"/>
      <c r="C34" s="79" t="s">
        <v>186</v>
      </c>
      <c r="D34" s="61" t="s">
        <v>200</v>
      </c>
      <c r="E34" s="61">
        <v>10</v>
      </c>
      <c r="F34" s="61">
        <v>1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1</v>
      </c>
      <c r="N34" s="61">
        <v>0</v>
      </c>
      <c r="O34" s="61">
        <v>0</v>
      </c>
      <c r="P34" s="78">
        <f t="shared" si="0"/>
        <v>1</v>
      </c>
      <c r="Q34" s="61">
        <v>0</v>
      </c>
      <c r="R34" s="61">
        <v>0</v>
      </c>
      <c r="S34" s="61">
        <v>0</v>
      </c>
      <c r="T34" s="61">
        <v>0</v>
      </c>
      <c r="U34" s="61">
        <v>75</v>
      </c>
      <c r="V34" s="61">
        <v>75</v>
      </c>
      <c r="W34" s="61">
        <v>0</v>
      </c>
      <c r="X34" s="61">
        <v>0</v>
      </c>
      <c r="Y34" s="78">
        <f t="shared" si="1"/>
        <v>75</v>
      </c>
      <c r="Z34" s="61">
        <v>0</v>
      </c>
      <c r="AA34" s="61">
        <v>0</v>
      </c>
      <c r="AB34" s="78">
        <f t="shared" si="2"/>
        <v>75</v>
      </c>
      <c r="AC34" s="85" t="s">
        <v>235</v>
      </c>
      <c r="AD34" s="85" t="s">
        <v>277</v>
      </c>
      <c r="AE34" s="85" t="s">
        <v>277</v>
      </c>
      <c r="AF34" s="82">
        <v>1.83</v>
      </c>
      <c r="AG34" s="61">
        <v>0.01</v>
      </c>
      <c r="AH34" s="62" t="s">
        <v>202</v>
      </c>
      <c r="AI34" s="84">
        <v>24</v>
      </c>
      <c r="AJ34" s="69"/>
    </row>
    <row r="35" spans="1:36" s="70" customFormat="1" ht="43.5" customHeight="1">
      <c r="A35" s="77">
        <v>25</v>
      </c>
      <c r="B35" s="63"/>
      <c r="C35" s="79" t="s">
        <v>187</v>
      </c>
      <c r="D35" s="61" t="s">
        <v>200</v>
      </c>
      <c r="E35" s="61">
        <v>10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1</v>
      </c>
      <c r="N35" s="61">
        <v>0</v>
      </c>
      <c r="O35" s="61">
        <v>0</v>
      </c>
      <c r="P35" s="78">
        <f t="shared" si="0"/>
        <v>1</v>
      </c>
      <c r="Q35" s="61">
        <v>0</v>
      </c>
      <c r="R35" s="61">
        <v>0</v>
      </c>
      <c r="S35" s="61">
        <v>0</v>
      </c>
      <c r="T35" s="61">
        <v>0</v>
      </c>
      <c r="U35" s="61">
        <v>1</v>
      </c>
      <c r="V35" s="61">
        <v>1</v>
      </c>
      <c r="W35" s="61">
        <v>0</v>
      </c>
      <c r="X35" s="61">
        <v>0</v>
      </c>
      <c r="Y35" s="78">
        <f t="shared" si="1"/>
        <v>1</v>
      </c>
      <c r="Z35" s="61">
        <v>0</v>
      </c>
      <c r="AA35" s="61">
        <v>0</v>
      </c>
      <c r="AB35" s="78">
        <f t="shared" si="2"/>
        <v>1</v>
      </c>
      <c r="AC35" s="85" t="s">
        <v>236</v>
      </c>
      <c r="AD35" s="85" t="s">
        <v>237</v>
      </c>
      <c r="AE35" s="85" t="s">
        <v>237</v>
      </c>
      <c r="AF35" s="82">
        <v>1.16</v>
      </c>
      <c r="AG35" s="61">
        <v>0.001</v>
      </c>
      <c r="AH35" s="62" t="s">
        <v>202</v>
      </c>
      <c r="AI35" s="84">
        <v>25</v>
      </c>
      <c r="AJ35" s="69"/>
    </row>
    <row r="36" spans="1:36" s="70" customFormat="1" ht="43.5" customHeight="1">
      <c r="A36" s="77">
        <v>26</v>
      </c>
      <c r="B36" s="63"/>
      <c r="C36" s="79" t="s">
        <v>188</v>
      </c>
      <c r="D36" s="61" t="s">
        <v>200</v>
      </c>
      <c r="E36" s="61">
        <v>0.4</v>
      </c>
      <c r="F36" s="61">
        <v>1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1</v>
      </c>
      <c r="N36" s="61">
        <v>0</v>
      </c>
      <c r="O36" s="61">
        <v>0</v>
      </c>
      <c r="P36" s="78">
        <f t="shared" si="0"/>
        <v>1</v>
      </c>
      <c r="Q36" s="61">
        <v>0</v>
      </c>
      <c r="R36" s="61">
        <v>0</v>
      </c>
      <c r="S36" s="61">
        <v>0</v>
      </c>
      <c r="T36" s="61">
        <v>0</v>
      </c>
      <c r="U36" s="61">
        <v>89</v>
      </c>
      <c r="V36" s="61">
        <v>89</v>
      </c>
      <c r="W36" s="61">
        <v>0</v>
      </c>
      <c r="X36" s="61">
        <v>0</v>
      </c>
      <c r="Y36" s="78">
        <f t="shared" si="1"/>
        <v>89</v>
      </c>
      <c r="Z36" s="61">
        <v>0</v>
      </c>
      <c r="AA36" s="61">
        <v>0</v>
      </c>
      <c r="AB36" s="78">
        <f t="shared" si="2"/>
        <v>89</v>
      </c>
      <c r="AC36" s="85" t="s">
        <v>238</v>
      </c>
      <c r="AD36" s="85" t="s">
        <v>239</v>
      </c>
      <c r="AE36" s="85" t="s">
        <v>239</v>
      </c>
      <c r="AF36" s="82">
        <v>0.58</v>
      </c>
      <c r="AG36" s="61">
        <v>0.012</v>
      </c>
      <c r="AH36" s="62" t="s">
        <v>202</v>
      </c>
      <c r="AI36" s="84">
        <v>26</v>
      </c>
      <c r="AJ36" s="69"/>
    </row>
    <row r="37" spans="1:36" s="70" customFormat="1" ht="43.5" customHeight="1">
      <c r="A37" s="77">
        <v>27</v>
      </c>
      <c r="B37" s="63"/>
      <c r="C37" s="79" t="s">
        <v>164</v>
      </c>
      <c r="D37" s="61" t="s">
        <v>200</v>
      </c>
      <c r="E37" s="61">
        <v>10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1</v>
      </c>
      <c r="N37" s="61">
        <v>0</v>
      </c>
      <c r="O37" s="61">
        <v>0</v>
      </c>
      <c r="P37" s="78">
        <f t="shared" si="0"/>
        <v>1</v>
      </c>
      <c r="Q37" s="61">
        <v>0</v>
      </c>
      <c r="R37" s="61">
        <v>0</v>
      </c>
      <c r="S37" s="61">
        <v>0</v>
      </c>
      <c r="T37" s="61">
        <v>0</v>
      </c>
      <c r="U37" s="61">
        <v>48</v>
      </c>
      <c r="V37" s="61">
        <v>48</v>
      </c>
      <c r="W37" s="61">
        <v>0</v>
      </c>
      <c r="X37" s="61">
        <v>0</v>
      </c>
      <c r="Y37" s="78">
        <f t="shared" si="1"/>
        <v>48</v>
      </c>
      <c r="Z37" s="61">
        <v>0</v>
      </c>
      <c r="AA37" s="61">
        <v>0</v>
      </c>
      <c r="AB37" s="78">
        <f t="shared" si="2"/>
        <v>48</v>
      </c>
      <c r="AC37" s="85" t="s">
        <v>240</v>
      </c>
      <c r="AD37" s="85" t="s">
        <v>278</v>
      </c>
      <c r="AE37" s="85" t="s">
        <v>278</v>
      </c>
      <c r="AF37" s="82">
        <v>3.08</v>
      </c>
      <c r="AG37" s="61">
        <v>0.007</v>
      </c>
      <c r="AH37" s="62" t="s">
        <v>202</v>
      </c>
      <c r="AI37" s="84">
        <v>27</v>
      </c>
      <c r="AJ37" s="69"/>
    </row>
    <row r="38" spans="1:36" s="70" customFormat="1" ht="43.5" customHeight="1">
      <c r="A38" s="77">
        <v>28</v>
      </c>
      <c r="B38" s="63"/>
      <c r="C38" s="79" t="s">
        <v>189</v>
      </c>
      <c r="D38" s="61" t="s">
        <v>200</v>
      </c>
      <c r="E38" s="61">
        <v>10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1</v>
      </c>
      <c r="M38" s="61">
        <v>0</v>
      </c>
      <c r="N38" s="61">
        <v>0</v>
      </c>
      <c r="O38" s="61">
        <v>0</v>
      </c>
      <c r="P38" s="78">
        <f t="shared" si="0"/>
        <v>1</v>
      </c>
      <c r="Q38" s="61">
        <v>0</v>
      </c>
      <c r="R38" s="61">
        <v>0</v>
      </c>
      <c r="S38" s="61">
        <v>0</v>
      </c>
      <c r="T38" s="61">
        <v>1</v>
      </c>
      <c r="U38" s="61">
        <v>0</v>
      </c>
      <c r="V38" s="61">
        <v>1</v>
      </c>
      <c r="W38" s="61">
        <v>0</v>
      </c>
      <c r="X38" s="61">
        <v>0</v>
      </c>
      <c r="Y38" s="78">
        <f t="shared" si="1"/>
        <v>1</v>
      </c>
      <c r="Z38" s="61">
        <v>0</v>
      </c>
      <c r="AA38" s="61">
        <v>0</v>
      </c>
      <c r="AB38" s="78">
        <f t="shared" si="2"/>
        <v>1</v>
      </c>
      <c r="AC38" s="85" t="s">
        <v>241</v>
      </c>
      <c r="AD38" s="85" t="s">
        <v>242</v>
      </c>
      <c r="AE38" s="85" t="s">
        <v>242</v>
      </c>
      <c r="AF38" s="82">
        <v>2.33</v>
      </c>
      <c r="AG38" s="61">
        <v>0.001</v>
      </c>
      <c r="AH38" s="62" t="s">
        <v>202</v>
      </c>
      <c r="AI38" s="84">
        <v>28</v>
      </c>
      <c r="AJ38" s="69"/>
    </row>
    <row r="39" spans="1:36" s="70" customFormat="1" ht="43.5" customHeight="1">
      <c r="A39" s="77">
        <v>29</v>
      </c>
      <c r="B39" s="63"/>
      <c r="C39" s="79" t="s">
        <v>189</v>
      </c>
      <c r="D39" s="61" t="s">
        <v>200</v>
      </c>
      <c r="E39" s="61">
        <v>10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1</v>
      </c>
      <c r="M39" s="61">
        <v>0</v>
      </c>
      <c r="N39" s="61">
        <v>0</v>
      </c>
      <c r="O39" s="61">
        <v>0</v>
      </c>
      <c r="P39" s="78">
        <f t="shared" si="0"/>
        <v>1</v>
      </c>
      <c r="Q39" s="61">
        <v>0</v>
      </c>
      <c r="R39" s="61">
        <v>0</v>
      </c>
      <c r="S39" s="61">
        <v>0</v>
      </c>
      <c r="T39" s="61">
        <v>1</v>
      </c>
      <c r="U39" s="61">
        <v>0</v>
      </c>
      <c r="V39" s="61">
        <v>1</v>
      </c>
      <c r="W39" s="61">
        <v>0</v>
      </c>
      <c r="X39" s="61">
        <v>0</v>
      </c>
      <c r="Y39" s="78">
        <f t="shared" si="1"/>
        <v>1</v>
      </c>
      <c r="Z39" s="61">
        <v>0</v>
      </c>
      <c r="AA39" s="61">
        <v>0</v>
      </c>
      <c r="AB39" s="78">
        <f t="shared" si="2"/>
        <v>1</v>
      </c>
      <c r="AC39" s="85" t="s">
        <v>243</v>
      </c>
      <c r="AD39" s="85" t="s">
        <v>279</v>
      </c>
      <c r="AE39" s="85" t="s">
        <v>279</v>
      </c>
      <c r="AF39" s="82">
        <v>2.16</v>
      </c>
      <c r="AG39" s="61">
        <v>0.001</v>
      </c>
      <c r="AH39" s="62" t="s">
        <v>202</v>
      </c>
      <c r="AI39" s="84">
        <v>29</v>
      </c>
      <c r="AJ39" s="69"/>
    </row>
    <row r="40" spans="1:36" s="70" customFormat="1" ht="43.5" customHeight="1">
      <c r="A40" s="77">
        <v>30</v>
      </c>
      <c r="B40" s="63"/>
      <c r="C40" s="79" t="s">
        <v>189</v>
      </c>
      <c r="D40" s="61" t="s">
        <v>200</v>
      </c>
      <c r="E40" s="61">
        <v>10</v>
      </c>
      <c r="F40" s="61">
        <v>1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15</v>
      </c>
      <c r="N40" s="61">
        <v>0</v>
      </c>
      <c r="O40" s="61">
        <v>0</v>
      </c>
      <c r="P40" s="78">
        <f t="shared" si="0"/>
        <v>15</v>
      </c>
      <c r="Q40" s="61">
        <v>0</v>
      </c>
      <c r="R40" s="61">
        <v>0</v>
      </c>
      <c r="S40" s="61">
        <v>0</v>
      </c>
      <c r="T40" s="61">
        <v>0</v>
      </c>
      <c r="U40" s="61">
        <v>15</v>
      </c>
      <c r="V40" s="61">
        <v>15</v>
      </c>
      <c r="W40" s="61">
        <v>0</v>
      </c>
      <c r="X40" s="61">
        <v>0</v>
      </c>
      <c r="Y40" s="78">
        <f t="shared" si="1"/>
        <v>15</v>
      </c>
      <c r="Z40" s="61">
        <v>0</v>
      </c>
      <c r="AA40" s="61">
        <v>0</v>
      </c>
      <c r="AB40" s="78">
        <f t="shared" si="2"/>
        <v>15</v>
      </c>
      <c r="AC40" s="85" t="s">
        <v>244</v>
      </c>
      <c r="AD40" s="85" t="s">
        <v>245</v>
      </c>
      <c r="AE40" s="85" t="s">
        <v>245</v>
      </c>
      <c r="AF40" s="82">
        <v>1.16</v>
      </c>
      <c r="AG40" s="61">
        <v>0.002</v>
      </c>
      <c r="AH40" s="62" t="s">
        <v>202</v>
      </c>
      <c r="AI40" s="84">
        <v>30</v>
      </c>
      <c r="AJ40" s="69"/>
    </row>
    <row r="41" spans="1:36" s="70" customFormat="1" ht="43.5" customHeight="1">
      <c r="A41" s="77">
        <v>31</v>
      </c>
      <c r="B41" s="63"/>
      <c r="C41" s="79" t="s">
        <v>190</v>
      </c>
      <c r="D41" s="61" t="s">
        <v>200</v>
      </c>
      <c r="E41" s="61">
        <v>10</v>
      </c>
      <c r="F41" s="61">
        <v>1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1</v>
      </c>
      <c r="N41" s="61">
        <v>0</v>
      </c>
      <c r="O41" s="61">
        <v>0</v>
      </c>
      <c r="P41" s="78">
        <f t="shared" si="0"/>
        <v>1</v>
      </c>
      <c r="Q41" s="61">
        <v>0</v>
      </c>
      <c r="R41" s="61">
        <v>0</v>
      </c>
      <c r="S41" s="61">
        <v>0</v>
      </c>
      <c r="T41" s="61">
        <v>0</v>
      </c>
      <c r="U41" s="61">
        <v>39</v>
      </c>
      <c r="V41" s="61">
        <v>39</v>
      </c>
      <c r="W41" s="61">
        <v>0</v>
      </c>
      <c r="X41" s="61">
        <v>0</v>
      </c>
      <c r="Y41" s="78">
        <f t="shared" si="1"/>
        <v>39</v>
      </c>
      <c r="Z41" s="61">
        <v>0</v>
      </c>
      <c r="AA41" s="61">
        <v>0</v>
      </c>
      <c r="AB41" s="78">
        <f t="shared" si="2"/>
        <v>39</v>
      </c>
      <c r="AC41" s="85" t="s">
        <v>246</v>
      </c>
      <c r="AD41" s="85" t="s">
        <v>280</v>
      </c>
      <c r="AE41" s="85" t="s">
        <v>280</v>
      </c>
      <c r="AF41" s="82">
        <v>2.75</v>
      </c>
      <c r="AG41" s="61">
        <v>0.007</v>
      </c>
      <c r="AH41" s="62" t="s">
        <v>202</v>
      </c>
      <c r="AI41" s="84">
        <v>31</v>
      </c>
      <c r="AJ41" s="69"/>
    </row>
    <row r="42" spans="1:36" s="70" customFormat="1" ht="43.5" customHeight="1">
      <c r="A42" s="77">
        <v>32</v>
      </c>
      <c r="B42" s="63"/>
      <c r="C42" s="79" t="s">
        <v>191</v>
      </c>
      <c r="D42" s="61" t="s">
        <v>200</v>
      </c>
      <c r="E42" s="61">
        <v>0.4</v>
      </c>
      <c r="F42" s="61">
        <v>1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1</v>
      </c>
      <c r="N42" s="61">
        <v>0</v>
      </c>
      <c r="O42" s="61">
        <v>0</v>
      </c>
      <c r="P42" s="78">
        <f t="shared" si="0"/>
        <v>1</v>
      </c>
      <c r="Q42" s="61">
        <v>0</v>
      </c>
      <c r="R42" s="61">
        <v>0</v>
      </c>
      <c r="S42" s="61">
        <v>0</v>
      </c>
      <c r="T42" s="61">
        <v>0</v>
      </c>
      <c r="U42" s="61">
        <v>86</v>
      </c>
      <c r="V42" s="61">
        <v>86</v>
      </c>
      <c r="W42" s="61">
        <v>0</v>
      </c>
      <c r="X42" s="61">
        <v>0</v>
      </c>
      <c r="Y42" s="78">
        <f t="shared" si="1"/>
        <v>86</v>
      </c>
      <c r="Z42" s="61">
        <v>0</v>
      </c>
      <c r="AA42" s="61">
        <v>0</v>
      </c>
      <c r="AB42" s="78">
        <f t="shared" si="2"/>
        <v>86</v>
      </c>
      <c r="AC42" s="85" t="s">
        <v>247</v>
      </c>
      <c r="AD42" s="85" t="s">
        <v>248</v>
      </c>
      <c r="AE42" s="85" t="s">
        <v>248</v>
      </c>
      <c r="AF42" s="82">
        <v>2.08</v>
      </c>
      <c r="AG42" s="61">
        <v>0.014</v>
      </c>
      <c r="AH42" s="62" t="s">
        <v>202</v>
      </c>
      <c r="AI42" s="84">
        <v>32</v>
      </c>
      <c r="AJ42" s="69"/>
    </row>
    <row r="43" spans="1:36" s="70" customFormat="1" ht="43.5" customHeight="1">
      <c r="A43" s="77">
        <v>33</v>
      </c>
      <c r="B43" s="63"/>
      <c r="C43" s="79" t="s">
        <v>192</v>
      </c>
      <c r="D43" s="61" t="s">
        <v>200</v>
      </c>
      <c r="E43" s="61">
        <v>0.4</v>
      </c>
      <c r="F43" s="61">
        <v>1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1</v>
      </c>
      <c r="N43" s="61">
        <v>0</v>
      </c>
      <c r="O43" s="61">
        <v>0</v>
      </c>
      <c r="P43" s="78">
        <f t="shared" si="0"/>
        <v>1</v>
      </c>
      <c r="Q43" s="61">
        <v>0</v>
      </c>
      <c r="R43" s="61">
        <v>0</v>
      </c>
      <c r="S43" s="61">
        <v>0</v>
      </c>
      <c r="T43" s="61">
        <v>0</v>
      </c>
      <c r="U43" s="61">
        <v>131</v>
      </c>
      <c r="V43" s="61">
        <v>131</v>
      </c>
      <c r="W43" s="61">
        <v>0</v>
      </c>
      <c r="X43" s="61">
        <v>0</v>
      </c>
      <c r="Y43" s="78">
        <f t="shared" si="1"/>
        <v>131</v>
      </c>
      <c r="Z43" s="61">
        <v>0</v>
      </c>
      <c r="AA43" s="61">
        <v>0</v>
      </c>
      <c r="AB43" s="78">
        <f t="shared" si="2"/>
        <v>131</v>
      </c>
      <c r="AC43" s="85" t="s">
        <v>249</v>
      </c>
      <c r="AD43" s="85" t="s">
        <v>250</v>
      </c>
      <c r="AE43" s="85" t="s">
        <v>250</v>
      </c>
      <c r="AF43" s="82">
        <v>0.58</v>
      </c>
      <c r="AG43" s="61">
        <v>0.018</v>
      </c>
      <c r="AH43" s="62" t="s">
        <v>202</v>
      </c>
      <c r="AI43" s="84">
        <v>33</v>
      </c>
      <c r="AJ43" s="69"/>
    </row>
    <row r="44" spans="1:36" s="70" customFormat="1" ht="43.5" customHeight="1">
      <c r="A44" s="77">
        <v>34</v>
      </c>
      <c r="B44" s="63"/>
      <c r="C44" s="79" t="s">
        <v>185</v>
      </c>
      <c r="D44" s="61" t="s">
        <v>200</v>
      </c>
      <c r="E44" s="61">
        <v>0.4</v>
      </c>
      <c r="F44" s="61">
        <v>1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1</v>
      </c>
      <c r="N44" s="61">
        <v>0</v>
      </c>
      <c r="O44" s="61">
        <v>0</v>
      </c>
      <c r="P44" s="78">
        <f t="shared" si="0"/>
        <v>1</v>
      </c>
      <c r="Q44" s="61">
        <v>0</v>
      </c>
      <c r="R44" s="61">
        <v>0</v>
      </c>
      <c r="S44" s="61">
        <v>0</v>
      </c>
      <c r="T44" s="61">
        <v>0</v>
      </c>
      <c r="U44" s="61">
        <v>59</v>
      </c>
      <c r="V44" s="61">
        <v>59</v>
      </c>
      <c r="W44" s="61">
        <v>0</v>
      </c>
      <c r="X44" s="61">
        <v>0</v>
      </c>
      <c r="Y44" s="78">
        <f t="shared" si="1"/>
        <v>59</v>
      </c>
      <c r="Z44" s="61">
        <v>0</v>
      </c>
      <c r="AA44" s="61">
        <v>0</v>
      </c>
      <c r="AB44" s="78">
        <f t="shared" si="2"/>
        <v>59</v>
      </c>
      <c r="AC44" s="85" t="s">
        <v>251</v>
      </c>
      <c r="AD44" s="85" t="s">
        <v>252</v>
      </c>
      <c r="AE44" s="85" t="s">
        <v>252</v>
      </c>
      <c r="AF44" s="82">
        <v>1.16</v>
      </c>
      <c r="AG44" s="61">
        <v>0.008</v>
      </c>
      <c r="AH44" s="62" t="s">
        <v>202</v>
      </c>
      <c r="AI44" s="84">
        <v>34</v>
      </c>
      <c r="AJ44" s="69"/>
    </row>
    <row r="45" spans="1:36" s="70" customFormat="1" ht="43.5" customHeight="1">
      <c r="A45" s="77">
        <v>35</v>
      </c>
      <c r="B45" s="63"/>
      <c r="C45" s="79" t="s">
        <v>193</v>
      </c>
      <c r="D45" s="61" t="s">
        <v>200</v>
      </c>
      <c r="E45" s="61">
        <v>10</v>
      </c>
      <c r="F45" s="61">
        <v>1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1</v>
      </c>
      <c r="N45" s="61">
        <v>0</v>
      </c>
      <c r="O45" s="61">
        <v>0</v>
      </c>
      <c r="P45" s="78">
        <f t="shared" si="0"/>
        <v>1</v>
      </c>
      <c r="Q45" s="61">
        <v>0</v>
      </c>
      <c r="R45" s="61">
        <v>0</v>
      </c>
      <c r="S45" s="61">
        <v>0</v>
      </c>
      <c r="T45" s="61">
        <v>0</v>
      </c>
      <c r="U45" s="61">
        <v>185</v>
      </c>
      <c r="V45" s="61">
        <v>185</v>
      </c>
      <c r="W45" s="61">
        <v>0</v>
      </c>
      <c r="X45" s="61">
        <v>0</v>
      </c>
      <c r="Y45" s="78">
        <f t="shared" si="1"/>
        <v>185</v>
      </c>
      <c r="Z45" s="61">
        <v>0</v>
      </c>
      <c r="AA45" s="61">
        <v>0</v>
      </c>
      <c r="AB45" s="78">
        <f t="shared" si="2"/>
        <v>185</v>
      </c>
      <c r="AC45" s="85" t="s">
        <v>253</v>
      </c>
      <c r="AD45" s="85" t="s">
        <v>281</v>
      </c>
      <c r="AE45" s="85" t="s">
        <v>281</v>
      </c>
      <c r="AF45" s="82">
        <v>4.16</v>
      </c>
      <c r="AG45" s="61">
        <v>0.025</v>
      </c>
      <c r="AH45" s="62" t="s">
        <v>202</v>
      </c>
      <c r="AI45" s="84">
        <v>35</v>
      </c>
      <c r="AJ45" s="69"/>
    </row>
    <row r="46" spans="1:36" s="70" customFormat="1" ht="43.5" customHeight="1">
      <c r="A46" s="77">
        <v>36</v>
      </c>
      <c r="B46" s="63"/>
      <c r="C46" s="79" t="s">
        <v>194</v>
      </c>
      <c r="D46" s="61" t="s">
        <v>200</v>
      </c>
      <c r="E46" s="61">
        <v>0.4</v>
      </c>
      <c r="F46" s="61">
        <v>1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1</v>
      </c>
      <c r="N46" s="61">
        <v>0</v>
      </c>
      <c r="O46" s="61">
        <v>0</v>
      </c>
      <c r="P46" s="78">
        <f t="shared" si="0"/>
        <v>1</v>
      </c>
      <c r="Q46" s="61">
        <v>0</v>
      </c>
      <c r="R46" s="61">
        <v>0</v>
      </c>
      <c r="S46" s="61">
        <v>0</v>
      </c>
      <c r="T46" s="61">
        <v>0</v>
      </c>
      <c r="U46" s="61">
        <v>37</v>
      </c>
      <c r="V46" s="61">
        <v>37</v>
      </c>
      <c r="W46" s="61">
        <v>0</v>
      </c>
      <c r="X46" s="61">
        <v>0</v>
      </c>
      <c r="Y46" s="78">
        <f t="shared" si="1"/>
        <v>37</v>
      </c>
      <c r="Z46" s="61">
        <v>0</v>
      </c>
      <c r="AA46" s="61">
        <v>0</v>
      </c>
      <c r="AB46" s="78">
        <f t="shared" si="2"/>
        <v>37</v>
      </c>
      <c r="AC46" s="85" t="s">
        <v>254</v>
      </c>
      <c r="AD46" s="85" t="s">
        <v>255</v>
      </c>
      <c r="AE46" s="85" t="s">
        <v>255</v>
      </c>
      <c r="AF46" s="82">
        <v>2.5</v>
      </c>
      <c r="AG46" s="61">
        <v>0.005</v>
      </c>
      <c r="AH46" s="62" t="s">
        <v>202</v>
      </c>
      <c r="AI46" s="84">
        <v>36</v>
      </c>
      <c r="AJ46" s="69"/>
    </row>
    <row r="47" spans="1:36" s="70" customFormat="1" ht="43.5" customHeight="1">
      <c r="A47" s="77">
        <v>37</v>
      </c>
      <c r="B47" s="63"/>
      <c r="C47" s="79" t="s">
        <v>195</v>
      </c>
      <c r="D47" s="61" t="s">
        <v>200</v>
      </c>
      <c r="E47" s="61">
        <v>0.4</v>
      </c>
      <c r="F47" s="61">
        <v>1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1</v>
      </c>
      <c r="N47" s="61">
        <v>0</v>
      </c>
      <c r="O47" s="61">
        <v>0</v>
      </c>
      <c r="P47" s="78">
        <f t="shared" si="0"/>
        <v>1</v>
      </c>
      <c r="Q47" s="61">
        <v>0</v>
      </c>
      <c r="R47" s="61">
        <v>0</v>
      </c>
      <c r="S47" s="61">
        <v>0</v>
      </c>
      <c r="T47" s="61">
        <v>0</v>
      </c>
      <c r="U47" s="61">
        <v>86</v>
      </c>
      <c r="V47" s="61">
        <v>86</v>
      </c>
      <c r="W47" s="61">
        <v>0</v>
      </c>
      <c r="X47" s="61">
        <v>0</v>
      </c>
      <c r="Y47" s="78">
        <f t="shared" si="1"/>
        <v>86</v>
      </c>
      <c r="Z47" s="61">
        <v>0</v>
      </c>
      <c r="AA47" s="61">
        <v>0</v>
      </c>
      <c r="AB47" s="78">
        <f t="shared" si="2"/>
        <v>86</v>
      </c>
      <c r="AC47" s="85" t="s">
        <v>256</v>
      </c>
      <c r="AD47" s="85" t="s">
        <v>257</v>
      </c>
      <c r="AE47" s="85" t="s">
        <v>257</v>
      </c>
      <c r="AF47" s="82">
        <v>3</v>
      </c>
      <c r="AG47" s="61">
        <v>0.014</v>
      </c>
      <c r="AH47" s="62" t="s">
        <v>202</v>
      </c>
      <c r="AI47" s="84">
        <v>37</v>
      </c>
      <c r="AJ47" s="69"/>
    </row>
    <row r="48" spans="1:36" s="70" customFormat="1" ht="43.5" customHeight="1">
      <c r="A48" s="77">
        <v>38</v>
      </c>
      <c r="B48" s="63"/>
      <c r="C48" s="79" t="s">
        <v>196</v>
      </c>
      <c r="D48" s="61" t="s">
        <v>200</v>
      </c>
      <c r="E48" s="61">
        <v>0.4</v>
      </c>
      <c r="F48" s="61">
        <v>1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1</v>
      </c>
      <c r="N48" s="61">
        <v>0</v>
      </c>
      <c r="O48" s="61">
        <v>0</v>
      </c>
      <c r="P48" s="78">
        <f t="shared" si="0"/>
        <v>1</v>
      </c>
      <c r="Q48" s="61">
        <v>0</v>
      </c>
      <c r="R48" s="61">
        <v>0</v>
      </c>
      <c r="S48" s="61">
        <v>0</v>
      </c>
      <c r="T48" s="61">
        <v>0</v>
      </c>
      <c r="U48" s="61">
        <v>36</v>
      </c>
      <c r="V48" s="61">
        <v>36</v>
      </c>
      <c r="W48" s="61">
        <v>0</v>
      </c>
      <c r="X48" s="61">
        <v>0</v>
      </c>
      <c r="Y48" s="78">
        <f t="shared" si="1"/>
        <v>36</v>
      </c>
      <c r="Z48" s="61">
        <v>0</v>
      </c>
      <c r="AA48" s="61">
        <v>0</v>
      </c>
      <c r="AB48" s="78">
        <f t="shared" si="2"/>
        <v>36</v>
      </c>
      <c r="AC48" s="85" t="s">
        <v>258</v>
      </c>
      <c r="AD48" s="85" t="s">
        <v>282</v>
      </c>
      <c r="AE48" s="85" t="s">
        <v>282</v>
      </c>
      <c r="AF48" s="82">
        <v>1.83</v>
      </c>
      <c r="AG48" s="61">
        <v>0.0043</v>
      </c>
      <c r="AH48" s="62" t="s">
        <v>202</v>
      </c>
      <c r="AI48" s="84">
        <v>38</v>
      </c>
      <c r="AJ48" s="69"/>
    </row>
    <row r="49" spans="1:36" s="70" customFormat="1" ht="43.5" customHeight="1">
      <c r="A49" s="77">
        <v>39</v>
      </c>
      <c r="B49" s="63"/>
      <c r="C49" s="79" t="s">
        <v>197</v>
      </c>
      <c r="D49" s="61" t="s">
        <v>200</v>
      </c>
      <c r="E49" s="61">
        <v>10</v>
      </c>
      <c r="F49" s="61">
        <v>1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1</v>
      </c>
      <c r="N49" s="61">
        <v>0</v>
      </c>
      <c r="O49" s="61">
        <v>0</v>
      </c>
      <c r="P49" s="78">
        <f t="shared" si="0"/>
        <v>1</v>
      </c>
      <c r="Q49" s="61">
        <v>0</v>
      </c>
      <c r="R49" s="61">
        <v>0</v>
      </c>
      <c r="S49" s="61">
        <v>0</v>
      </c>
      <c r="T49" s="61">
        <v>0</v>
      </c>
      <c r="U49" s="61">
        <v>42</v>
      </c>
      <c r="V49" s="61">
        <v>42</v>
      </c>
      <c r="W49" s="61">
        <v>0</v>
      </c>
      <c r="X49" s="61">
        <v>0</v>
      </c>
      <c r="Y49" s="78">
        <f t="shared" si="1"/>
        <v>42</v>
      </c>
      <c r="Z49" s="61">
        <v>0</v>
      </c>
      <c r="AA49" s="61">
        <v>0</v>
      </c>
      <c r="AB49" s="78">
        <f t="shared" si="2"/>
        <v>42</v>
      </c>
      <c r="AC49" s="85" t="s">
        <v>259</v>
      </c>
      <c r="AD49" s="85" t="s">
        <v>283</v>
      </c>
      <c r="AE49" s="85" t="s">
        <v>283</v>
      </c>
      <c r="AF49" s="82">
        <v>1.16</v>
      </c>
      <c r="AG49" s="61">
        <v>0.006</v>
      </c>
      <c r="AH49" s="62" t="s">
        <v>202</v>
      </c>
      <c r="AI49" s="84">
        <v>39</v>
      </c>
      <c r="AJ49" s="69"/>
    </row>
    <row r="50" spans="1:36" s="70" customFormat="1" ht="43.5" customHeight="1">
      <c r="A50" s="77">
        <v>40</v>
      </c>
      <c r="B50" s="63"/>
      <c r="C50" s="81" t="s">
        <v>198</v>
      </c>
      <c r="D50" s="61" t="s">
        <v>200</v>
      </c>
      <c r="E50" s="61">
        <v>0.4</v>
      </c>
      <c r="F50" s="61">
        <v>1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1</v>
      </c>
      <c r="N50" s="61">
        <v>0</v>
      </c>
      <c r="O50" s="61">
        <v>0</v>
      </c>
      <c r="P50" s="78">
        <f t="shared" si="0"/>
        <v>1</v>
      </c>
      <c r="Q50" s="61">
        <v>0</v>
      </c>
      <c r="R50" s="61">
        <v>0</v>
      </c>
      <c r="S50" s="61">
        <v>0</v>
      </c>
      <c r="T50" s="61">
        <v>0</v>
      </c>
      <c r="U50" s="61">
        <v>36</v>
      </c>
      <c r="V50" s="61">
        <v>36</v>
      </c>
      <c r="W50" s="61">
        <v>0</v>
      </c>
      <c r="X50" s="61">
        <v>0</v>
      </c>
      <c r="Y50" s="78">
        <f t="shared" si="1"/>
        <v>36</v>
      </c>
      <c r="Z50" s="61">
        <v>0</v>
      </c>
      <c r="AA50" s="61">
        <v>0</v>
      </c>
      <c r="AB50" s="78">
        <f t="shared" si="2"/>
        <v>36</v>
      </c>
      <c r="AC50" s="85" t="s">
        <v>260</v>
      </c>
      <c r="AD50" s="85" t="s">
        <v>261</v>
      </c>
      <c r="AE50" s="85" t="s">
        <v>261</v>
      </c>
      <c r="AF50" s="82">
        <v>2</v>
      </c>
      <c r="AG50" s="61">
        <v>0.007</v>
      </c>
      <c r="AH50" s="62" t="s">
        <v>202</v>
      </c>
      <c r="AI50" s="84">
        <v>40</v>
      </c>
      <c r="AJ50" s="69"/>
    </row>
    <row r="51" spans="1:36" s="70" customFormat="1" ht="43.5" customHeight="1">
      <c r="A51" s="77">
        <v>41</v>
      </c>
      <c r="B51" s="63"/>
      <c r="C51" s="79" t="s">
        <v>182</v>
      </c>
      <c r="D51" s="61" t="s">
        <v>200</v>
      </c>
      <c r="E51" s="61">
        <v>0.4</v>
      </c>
      <c r="F51" s="61">
        <v>1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1</v>
      </c>
      <c r="N51" s="61">
        <v>0</v>
      </c>
      <c r="O51" s="61">
        <v>0</v>
      </c>
      <c r="P51" s="78">
        <f t="shared" si="0"/>
        <v>1</v>
      </c>
      <c r="Q51" s="61">
        <v>0</v>
      </c>
      <c r="R51" s="61">
        <v>0</v>
      </c>
      <c r="S51" s="61">
        <v>0</v>
      </c>
      <c r="T51" s="61">
        <v>0</v>
      </c>
      <c r="U51" s="61">
        <v>48</v>
      </c>
      <c r="V51" s="61">
        <v>48</v>
      </c>
      <c r="W51" s="61">
        <v>0</v>
      </c>
      <c r="X51" s="61">
        <v>0</v>
      </c>
      <c r="Y51" s="78">
        <f t="shared" si="1"/>
        <v>48</v>
      </c>
      <c r="Z51" s="61">
        <v>0</v>
      </c>
      <c r="AA51" s="61">
        <v>0</v>
      </c>
      <c r="AB51" s="78">
        <f t="shared" si="2"/>
        <v>48</v>
      </c>
      <c r="AC51" s="85" t="s">
        <v>262</v>
      </c>
      <c r="AD51" s="85" t="s">
        <v>263</v>
      </c>
      <c r="AE51" s="85" t="s">
        <v>263</v>
      </c>
      <c r="AF51" s="82">
        <v>2.5</v>
      </c>
      <c r="AG51" s="61">
        <v>0.007</v>
      </c>
      <c r="AH51" s="62" t="s">
        <v>202</v>
      </c>
      <c r="AI51" s="84">
        <v>41</v>
      </c>
      <c r="AJ51" s="69"/>
    </row>
    <row r="52" spans="1:36" s="70" customFormat="1" ht="43.5" customHeight="1">
      <c r="A52" s="77">
        <v>42</v>
      </c>
      <c r="B52" s="63"/>
      <c r="C52" s="79" t="s">
        <v>199</v>
      </c>
      <c r="D52" s="61" t="s">
        <v>200</v>
      </c>
      <c r="E52" s="61">
        <v>0.4</v>
      </c>
      <c r="F52" s="61">
        <v>1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1</v>
      </c>
      <c r="N52" s="61">
        <v>0</v>
      </c>
      <c r="O52" s="61">
        <v>0</v>
      </c>
      <c r="P52" s="78">
        <f t="shared" si="0"/>
        <v>1</v>
      </c>
      <c r="Q52" s="61">
        <v>0</v>
      </c>
      <c r="R52" s="61">
        <v>0</v>
      </c>
      <c r="S52" s="61">
        <v>0</v>
      </c>
      <c r="T52" s="61">
        <v>0</v>
      </c>
      <c r="U52" s="61">
        <v>39</v>
      </c>
      <c r="V52" s="61">
        <v>39</v>
      </c>
      <c r="W52" s="61">
        <v>0</v>
      </c>
      <c r="X52" s="61">
        <v>0</v>
      </c>
      <c r="Y52" s="78">
        <f t="shared" si="1"/>
        <v>39</v>
      </c>
      <c r="Z52" s="61">
        <v>0</v>
      </c>
      <c r="AA52" s="61">
        <v>0</v>
      </c>
      <c r="AB52" s="78">
        <f t="shared" si="2"/>
        <v>39</v>
      </c>
      <c r="AC52" s="85" t="s">
        <v>264</v>
      </c>
      <c r="AD52" s="85" t="s">
        <v>284</v>
      </c>
      <c r="AE52" s="85" t="s">
        <v>284</v>
      </c>
      <c r="AF52" s="82">
        <v>1.42</v>
      </c>
      <c r="AG52" s="61">
        <v>0.006</v>
      </c>
      <c r="AH52" s="62" t="s">
        <v>202</v>
      </c>
      <c r="AI52" s="84">
        <v>42</v>
      </c>
      <c r="AJ52" s="69"/>
    </row>
    <row r="53" spans="1:33" s="2" customFormat="1" ht="27" customHeight="1">
      <c r="A53" s="6"/>
      <c r="B53" s="6"/>
      <c r="C53" s="140"/>
      <c r="D53" s="140"/>
      <c r="E53" s="140"/>
      <c r="W53" s="140"/>
      <c r="X53" s="140"/>
      <c r="Y53" s="140"/>
      <c r="AG53" s="87"/>
    </row>
    <row r="54" spans="1:44" s="2" customFormat="1" ht="27" customHeight="1">
      <c r="A54" s="6"/>
      <c r="B54" s="6"/>
      <c r="C54" s="140"/>
      <c r="D54" s="140"/>
      <c r="E54" s="140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40"/>
      <c r="X54" s="140"/>
      <c r="Y54" s="140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</row>
    <row r="55" spans="1:44" s="2" customFormat="1" ht="27" customHeight="1">
      <c r="A55" s="16"/>
      <c r="B55" s="16"/>
      <c r="C55" s="215"/>
      <c r="D55" s="215"/>
      <c r="E55" s="215"/>
      <c r="F55" s="135"/>
      <c r="G55" s="135"/>
      <c r="H55" s="135"/>
      <c r="I55" s="135"/>
      <c r="J55" s="135"/>
      <c r="K55" s="216"/>
      <c r="L55" s="216"/>
      <c r="M55" s="216"/>
      <c r="N55" s="216"/>
      <c r="O55" s="216"/>
      <c r="P55" s="216"/>
      <c r="Q55" s="216"/>
      <c r="R55" s="216"/>
      <c r="S55" s="136"/>
      <c r="T55" s="134"/>
      <c r="U55" s="134"/>
      <c r="V55" s="134"/>
      <c r="W55" s="215"/>
      <c r="X55" s="215"/>
      <c r="Y55" s="215"/>
      <c r="Z55" s="135"/>
      <c r="AA55" s="135"/>
      <c r="AB55" s="135"/>
      <c r="AC55" s="135"/>
      <c r="AD55" s="135"/>
      <c r="AE55" s="216"/>
      <c r="AF55" s="216"/>
      <c r="AG55" s="216"/>
      <c r="AH55" s="216"/>
      <c r="AI55" s="216"/>
      <c r="AJ55" s="216"/>
      <c r="AK55" s="216"/>
      <c r="AL55" s="216"/>
      <c r="AM55" s="134"/>
      <c r="AN55" s="134"/>
      <c r="AO55" s="134"/>
      <c r="AP55" s="134"/>
      <c r="AQ55" s="134"/>
      <c r="AR55" s="134"/>
    </row>
    <row r="56" spans="1:5" s="2" customFormat="1" ht="3" customHeight="1">
      <c r="A56" s="7"/>
      <c r="B56" s="7"/>
      <c r="C56" s="7"/>
      <c r="D56" s="7"/>
      <c r="E56" s="7"/>
    </row>
    <row r="58" spans="2:17" ht="41.25" customHeight="1">
      <c r="B58" s="221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</row>
    <row r="59" spans="2:17" ht="41.25" customHeight="1"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</row>
    <row r="60" spans="2:17" ht="41.25" customHeight="1"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</row>
    <row r="61" ht="18.75" customHeight="1"/>
    <row r="62" ht="18.75" customHeight="1"/>
    <row r="63" ht="18.75" customHeight="1"/>
    <row r="64" ht="18.75" customHeight="1"/>
    <row r="65" ht="18.75" customHeight="1"/>
  </sheetData>
  <sheetProtection/>
  <mergeCells count="52">
    <mergeCell ref="W54:Y54"/>
    <mergeCell ref="C54:E54"/>
    <mergeCell ref="AJ6:AJ9"/>
    <mergeCell ref="C53:E53"/>
    <mergeCell ref="C55:E55"/>
    <mergeCell ref="K55:N55"/>
    <mergeCell ref="O55:R55"/>
    <mergeCell ref="I6:P6"/>
    <mergeCell ref="I8:J8"/>
    <mergeCell ref="K8:L8"/>
    <mergeCell ref="A6:A9"/>
    <mergeCell ref="B6:B9"/>
    <mergeCell ref="C6:C9"/>
    <mergeCell ref="F6:F9"/>
    <mergeCell ref="G6:G9"/>
    <mergeCell ref="H6:H9"/>
    <mergeCell ref="AD6:AD9"/>
    <mergeCell ref="AE6:AE9"/>
    <mergeCell ref="AA7:AA9"/>
    <mergeCell ref="AB7:AB9"/>
    <mergeCell ref="X8:X9"/>
    <mergeCell ref="Y8:Y9"/>
    <mergeCell ref="V6:AB6"/>
    <mergeCell ref="W8:W9"/>
    <mergeCell ref="AF6:AF9"/>
    <mergeCell ref="AG6:AG9"/>
    <mergeCell ref="AH6:AH9"/>
    <mergeCell ref="AI6:AI9"/>
    <mergeCell ref="I7:M7"/>
    <mergeCell ref="N7:N9"/>
    <mergeCell ref="O7:O9"/>
    <mergeCell ref="P7:P9"/>
    <mergeCell ref="Z7:Z9"/>
    <mergeCell ref="AC6:AC9"/>
    <mergeCell ref="B58:Q60"/>
    <mergeCell ref="M8:M9"/>
    <mergeCell ref="Q8:R8"/>
    <mergeCell ref="S8:T8"/>
    <mergeCell ref="U8:U9"/>
    <mergeCell ref="V8:V9"/>
    <mergeCell ref="D6:D9"/>
    <mergeCell ref="E6:E9"/>
    <mergeCell ref="W53:Y53"/>
    <mergeCell ref="W55:Y55"/>
    <mergeCell ref="AE55:AH55"/>
    <mergeCell ref="AI55:AL55"/>
    <mergeCell ref="A2:T2"/>
    <mergeCell ref="A4:T4"/>
    <mergeCell ref="U4:AI4"/>
    <mergeCell ref="Q7:U7"/>
    <mergeCell ref="V7:Y7"/>
    <mergeCell ref="Q6:U6"/>
  </mergeCells>
  <dataValidations count="1">
    <dataValidation type="list" allowBlank="1" showInputMessage="1" showErrorMessage="1" sqref="F11:H52">
      <formula1>$B$61:$B$62</formula1>
    </dataValidation>
  </dataValidations>
  <printOptions/>
  <pageMargins left="0.03937007874015748" right="0.03937007874015748" top="0.5511811023622047" bottom="0.1968503937007874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0.875" defaultRowHeight="12.75"/>
  <cols>
    <col min="1" max="1" width="18.75390625" style="7" customWidth="1"/>
    <col min="2" max="2" width="79.625" style="7" customWidth="1"/>
    <col min="3" max="3" width="5.125" style="7" customWidth="1"/>
    <col min="4" max="4" width="12.25390625" style="7" customWidth="1"/>
    <col min="5" max="5" width="8.625" style="7" customWidth="1"/>
    <col min="6" max="27" width="0.875" style="2" customWidth="1"/>
    <col min="28" max="16384" width="0.875" style="2" customWidth="1"/>
  </cols>
  <sheetData>
    <row r="1" spans="1:5" s="1" customFormat="1" ht="15.75">
      <c r="A1" s="4"/>
      <c r="B1" s="4"/>
      <c r="C1" s="4"/>
      <c r="D1" s="4"/>
      <c r="E1" s="4"/>
    </row>
    <row r="2" spans="1:5" s="1" customFormat="1" ht="15.75">
      <c r="A2" s="4"/>
      <c r="B2" s="4"/>
      <c r="C2" s="4"/>
      <c r="D2" s="4"/>
      <c r="E2" s="4"/>
    </row>
    <row r="3" spans="1:5" s="4" customFormat="1" ht="30" customHeight="1">
      <c r="A3" s="156" t="s">
        <v>5</v>
      </c>
      <c r="B3" s="156"/>
      <c r="C3" s="156"/>
      <c r="D3" s="156"/>
      <c r="E3" s="156"/>
    </row>
    <row r="4" spans="1:5" s="1" customFormat="1" ht="24.75" customHeight="1">
      <c r="A4" s="15"/>
      <c r="B4" s="19" t="str">
        <f>'Форма 1.1 '!B5</f>
        <v>ООО "Завьялово Энерго"</v>
      </c>
      <c r="C4" s="15" t="s">
        <v>51</v>
      </c>
      <c r="D4" s="20">
        <f>'Форма 1.1 '!F5</f>
        <v>2014</v>
      </c>
      <c r="E4" s="4" t="s">
        <v>52</v>
      </c>
    </row>
    <row r="5" spans="1:5" s="3" customFormat="1" ht="21" customHeight="1">
      <c r="A5" s="15"/>
      <c r="B5" s="16" t="s">
        <v>6</v>
      </c>
      <c r="C5" s="15"/>
      <c r="D5" s="4"/>
      <c r="E5" s="4"/>
    </row>
    <row r="6" spans="1:5" s="1" customFormat="1" ht="13.5" customHeight="1" thickBot="1">
      <c r="A6" s="4"/>
      <c r="B6" s="4"/>
      <c r="C6" s="4"/>
      <c r="D6" s="4"/>
      <c r="E6" s="4"/>
    </row>
    <row r="7" spans="1:5" s="1" customFormat="1" ht="27" customHeight="1">
      <c r="A7" s="158" t="s">
        <v>92</v>
      </c>
      <c r="B7" s="159"/>
      <c r="C7" s="168">
        <f>MAX('Форма 1.1 '!E10:G21)</f>
        <v>5942</v>
      </c>
      <c r="D7" s="169"/>
      <c r="E7" s="170"/>
    </row>
    <row r="8" spans="1:5" s="1" customFormat="1" ht="27" customHeight="1">
      <c r="A8" s="160" t="s">
        <v>54</v>
      </c>
      <c r="B8" s="161"/>
      <c r="C8" s="164">
        <f>SUM('Форма 1.1 '!D10:D21)</f>
        <v>92.23</v>
      </c>
      <c r="D8" s="164"/>
      <c r="E8" s="165"/>
    </row>
    <row r="9" spans="1:5" s="1" customFormat="1" ht="27" customHeight="1" thickBot="1">
      <c r="A9" s="162" t="s">
        <v>55</v>
      </c>
      <c r="B9" s="163"/>
      <c r="C9" s="166">
        <f>IF(C7=0,0,C8/C7)</f>
        <v>0.015521709861999328</v>
      </c>
      <c r="D9" s="166"/>
      <c r="E9" s="167"/>
    </row>
    <row r="11" spans="1:5" ht="15.75">
      <c r="A11" s="6"/>
      <c r="B11" s="6"/>
      <c r="C11" s="140"/>
      <c r="D11" s="140"/>
      <c r="E11" s="140"/>
    </row>
    <row r="12" spans="1:5" ht="15.75">
      <c r="A12" s="16"/>
      <c r="B12" s="16"/>
      <c r="C12" s="157"/>
      <c r="D12" s="157"/>
      <c r="E12" s="157"/>
    </row>
    <row r="13" ht="3" customHeight="1"/>
  </sheetData>
  <sheetProtection/>
  <mergeCells count="9">
    <mergeCell ref="A3:E3"/>
    <mergeCell ref="C11:E11"/>
    <mergeCell ref="C12:E12"/>
    <mergeCell ref="A7:B7"/>
    <mergeCell ref="A8:B8"/>
    <mergeCell ref="A9:B9"/>
    <mergeCell ref="C8:E8"/>
    <mergeCell ref="C9:E9"/>
    <mergeCell ref="C7:E7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BreakPreview" zoomScaleSheetLayoutView="100" zoomScalePageLayoutView="0" workbookViewId="0" topLeftCell="A1">
      <selection activeCell="F8" sqref="F8"/>
    </sheetView>
  </sheetViews>
  <sheetFormatPr defaultColWidth="0.875" defaultRowHeight="12.75"/>
  <cols>
    <col min="1" max="1" width="35.75390625" style="7" customWidth="1"/>
    <col min="2" max="2" width="6.25390625" style="7" customWidth="1"/>
    <col min="3" max="3" width="29.00390625" style="7" customWidth="1"/>
    <col min="4" max="4" width="30.25390625" style="7" customWidth="1"/>
    <col min="5" max="7" width="11.375" style="7" customWidth="1"/>
    <col min="8" max="16384" width="0.875" style="2" customWidth="1"/>
  </cols>
  <sheetData>
    <row r="1" ht="12.75" customHeight="1"/>
    <row r="2" spans="1:7" s="4" customFormat="1" ht="41.25" customHeight="1">
      <c r="A2" s="174" t="s">
        <v>60</v>
      </c>
      <c r="B2" s="174"/>
      <c r="C2" s="174"/>
      <c r="D2" s="174"/>
      <c r="E2" s="174"/>
      <c r="F2" s="174"/>
      <c r="G2" s="174"/>
    </row>
    <row r="3" spans="1:7" s="1" customFormat="1" ht="33.75" customHeight="1">
      <c r="A3" s="6"/>
      <c r="B3" s="179" t="str">
        <f>'Форма 1.1 '!B5</f>
        <v>ООО "Завьялово Энерго"</v>
      </c>
      <c r="C3" s="179"/>
      <c r="D3" s="179"/>
      <c r="E3" s="15"/>
      <c r="F3" s="15"/>
      <c r="G3" s="15"/>
    </row>
    <row r="4" spans="1:7" s="3" customFormat="1" ht="12.75" customHeight="1">
      <c r="A4" s="6"/>
      <c r="B4" s="172" t="s">
        <v>6</v>
      </c>
      <c r="C4" s="172"/>
      <c r="D4" s="172"/>
      <c r="E4" s="13"/>
      <c r="F4" s="13"/>
      <c r="G4" s="13"/>
    </row>
    <row r="5" spans="1:7" s="1" customFormat="1" ht="13.5" customHeight="1" thickBot="1">
      <c r="A5" s="4"/>
      <c r="B5" s="4"/>
      <c r="C5" s="4"/>
      <c r="D5" s="4"/>
      <c r="E5" s="4"/>
      <c r="F5" s="4"/>
      <c r="G5" s="4"/>
    </row>
    <row r="6" spans="1:7" s="1" customFormat="1" ht="37.5" customHeight="1">
      <c r="A6" s="183"/>
      <c r="B6" s="175" t="s">
        <v>59</v>
      </c>
      <c r="C6" s="176"/>
      <c r="D6" s="185" t="s">
        <v>7</v>
      </c>
      <c r="E6" s="180" t="s">
        <v>53</v>
      </c>
      <c r="F6" s="181"/>
      <c r="G6" s="182"/>
    </row>
    <row r="7" spans="1:7" s="1" customFormat="1" ht="18.75" customHeight="1">
      <c r="A7" s="184"/>
      <c r="B7" s="177"/>
      <c r="C7" s="178"/>
      <c r="D7" s="186"/>
      <c r="E7" s="21">
        <v>2013</v>
      </c>
      <c r="F7" s="21">
        <v>2014</v>
      </c>
      <c r="G7" s="26">
        <v>2015</v>
      </c>
    </row>
    <row r="8" spans="1:7" s="1" customFormat="1" ht="69" customHeight="1">
      <c r="A8" s="27" t="s">
        <v>55</v>
      </c>
      <c r="B8" s="22"/>
      <c r="C8" s="23"/>
      <c r="D8" s="36"/>
      <c r="E8" s="38"/>
      <c r="F8" s="49">
        <f>E8*0.985</f>
        <v>0</v>
      </c>
      <c r="G8" s="49">
        <f>F8*0.985</f>
        <v>0</v>
      </c>
    </row>
    <row r="9" spans="1:7" s="1" customFormat="1" ht="71.25" customHeight="1" thickBot="1">
      <c r="A9" s="28" t="s">
        <v>56</v>
      </c>
      <c r="B9" s="29"/>
      <c r="C9" s="30"/>
      <c r="D9" s="37"/>
      <c r="E9" s="47" t="e">
        <f>#REF!</f>
        <v>#REF!</v>
      </c>
      <c r="F9" s="47" t="e">
        <f>#REF!</f>
        <v>#REF!</v>
      </c>
      <c r="G9" s="48" t="e">
        <f>#REF!</f>
        <v>#REF!</v>
      </c>
    </row>
    <row r="10" spans="1:7" s="3" customFormat="1" ht="20.25" customHeight="1">
      <c r="A10" s="171" t="s">
        <v>58</v>
      </c>
      <c r="B10" s="171"/>
      <c r="C10" s="171"/>
      <c r="D10" s="171"/>
      <c r="E10" s="171"/>
      <c r="F10" s="171"/>
      <c r="G10" s="171"/>
    </row>
    <row r="11" spans="1:7" s="1" customFormat="1" ht="15.75">
      <c r="A11" s="4"/>
      <c r="B11" s="4"/>
      <c r="C11" s="4"/>
      <c r="D11" s="4"/>
      <c r="E11" s="4"/>
      <c r="F11" s="4"/>
      <c r="G11" s="4"/>
    </row>
    <row r="12" spans="1:7" s="1" customFormat="1" ht="28.5" customHeight="1">
      <c r="A12" s="4"/>
      <c r="B12" s="4"/>
      <c r="C12" s="140"/>
      <c r="D12" s="140"/>
      <c r="E12" s="140"/>
      <c r="F12" s="140"/>
      <c r="G12" s="140"/>
    </row>
    <row r="13" spans="1:7" s="1" customFormat="1" ht="13.5" customHeight="1">
      <c r="A13" s="24"/>
      <c r="B13" s="4"/>
      <c r="C13" s="173"/>
      <c r="D13" s="173"/>
      <c r="E13" s="13"/>
      <c r="F13" s="173"/>
      <c r="G13" s="173"/>
    </row>
    <row r="14" spans="1:7" s="1" customFormat="1" ht="15.75">
      <c r="A14" s="16" t="s">
        <v>2</v>
      </c>
      <c r="B14" s="16"/>
      <c r="C14" s="172" t="s">
        <v>3</v>
      </c>
      <c r="D14" s="172"/>
      <c r="E14" s="4"/>
      <c r="F14" s="172" t="s">
        <v>4</v>
      </c>
      <c r="G14" s="172"/>
    </row>
    <row r="15" spans="1:7" s="1" customFormat="1" ht="15.75">
      <c r="A15" s="4"/>
      <c r="B15" s="4"/>
      <c r="C15" s="4"/>
      <c r="D15" s="4"/>
      <c r="E15" s="4"/>
      <c r="F15" s="4"/>
      <c r="G15" s="4"/>
    </row>
    <row r="16" spans="1:7" s="3" customFormat="1" ht="15.75">
      <c r="A16" s="4"/>
      <c r="B16" s="4"/>
      <c r="C16" s="4"/>
      <c r="D16" s="4"/>
      <c r="E16" s="4"/>
      <c r="F16" s="4"/>
      <c r="G16" s="4"/>
    </row>
    <row r="17" spans="1:7" s="1" customFormat="1" ht="18.75">
      <c r="A17" s="4"/>
      <c r="B17" s="25"/>
      <c r="C17" s="4"/>
      <c r="D17" s="4"/>
      <c r="E17" s="4"/>
      <c r="F17" s="4"/>
      <c r="G17" s="4"/>
    </row>
    <row r="18" spans="1:7" s="1" customFormat="1" ht="16.5" customHeight="1">
      <c r="A18" s="4"/>
      <c r="B18" s="4"/>
      <c r="C18" s="4"/>
      <c r="D18" s="4"/>
      <c r="E18" s="4"/>
      <c r="F18" s="4"/>
      <c r="G18" s="4"/>
    </row>
  </sheetData>
  <sheetProtection/>
  <mergeCells count="14">
    <mergeCell ref="A2:G2"/>
    <mergeCell ref="B6:C7"/>
    <mergeCell ref="B3:D3"/>
    <mergeCell ref="B4:D4"/>
    <mergeCell ref="E6:G6"/>
    <mergeCell ref="A6:A7"/>
    <mergeCell ref="D6:D7"/>
    <mergeCell ref="A10:G10"/>
    <mergeCell ref="C14:D14"/>
    <mergeCell ref="C13:D13"/>
    <mergeCell ref="E12:G12"/>
    <mergeCell ref="F13:G13"/>
    <mergeCell ref="C12:D12"/>
    <mergeCell ref="F14:G14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BreakPreview" zoomScaleSheetLayoutView="100" zoomScalePageLayoutView="0" workbookViewId="0" topLeftCell="A1">
      <selection activeCell="E7" sqref="E7:G7"/>
    </sheetView>
  </sheetViews>
  <sheetFormatPr defaultColWidth="0.875" defaultRowHeight="12.75"/>
  <cols>
    <col min="1" max="1" width="35.75390625" style="7" customWidth="1"/>
    <col min="2" max="2" width="6.25390625" style="7" customWidth="1"/>
    <col min="3" max="3" width="29.00390625" style="7" customWidth="1"/>
    <col min="4" max="4" width="30.25390625" style="7" customWidth="1"/>
    <col min="5" max="7" width="11.375" style="7" customWidth="1"/>
    <col min="8" max="16384" width="0.875" style="2" customWidth="1"/>
  </cols>
  <sheetData>
    <row r="1" ht="12.75" customHeight="1"/>
    <row r="2" spans="1:7" s="4" customFormat="1" ht="41.25" customHeight="1">
      <c r="A2" s="174" t="s">
        <v>60</v>
      </c>
      <c r="B2" s="174"/>
      <c r="C2" s="174"/>
      <c r="D2" s="174"/>
      <c r="E2" s="174"/>
      <c r="F2" s="174"/>
      <c r="G2" s="174"/>
    </row>
    <row r="3" spans="1:7" s="1" customFormat="1" ht="33.75" customHeight="1">
      <c r="A3" s="6"/>
      <c r="B3" s="179" t="str">
        <f>'Форма 1.1 '!B5</f>
        <v>ООО "Завьялово Энерго"</v>
      </c>
      <c r="C3" s="179"/>
      <c r="D3" s="179"/>
      <c r="E3" s="15"/>
      <c r="F3" s="15"/>
      <c r="G3" s="15"/>
    </row>
    <row r="4" spans="1:7" s="3" customFormat="1" ht="12.75" customHeight="1">
      <c r="A4" s="6"/>
      <c r="B4" s="172" t="s">
        <v>6</v>
      </c>
      <c r="C4" s="172"/>
      <c r="D4" s="172"/>
      <c r="E4" s="13"/>
      <c r="F4" s="13"/>
      <c r="G4" s="13"/>
    </row>
    <row r="5" spans="1:7" s="1" customFormat="1" ht="13.5" customHeight="1" thickBot="1">
      <c r="A5" s="4"/>
      <c r="B5" s="4"/>
      <c r="C5" s="4"/>
      <c r="D5" s="4"/>
      <c r="E5" s="4"/>
      <c r="F5" s="4"/>
      <c r="G5" s="4"/>
    </row>
    <row r="6" spans="1:7" s="1" customFormat="1" ht="37.5" customHeight="1">
      <c r="A6" s="183"/>
      <c r="B6" s="175" t="s">
        <v>59</v>
      </c>
      <c r="C6" s="176"/>
      <c r="D6" s="185" t="s">
        <v>7</v>
      </c>
      <c r="E6" s="180" t="s">
        <v>53</v>
      </c>
      <c r="F6" s="181"/>
      <c r="G6" s="182"/>
    </row>
    <row r="7" spans="1:7" s="1" customFormat="1" ht="18.75" customHeight="1">
      <c r="A7" s="184"/>
      <c r="B7" s="177"/>
      <c r="C7" s="178"/>
      <c r="D7" s="186"/>
      <c r="E7" s="21">
        <v>2013</v>
      </c>
      <c r="F7" s="21">
        <v>2014</v>
      </c>
      <c r="G7" s="26">
        <v>2015</v>
      </c>
    </row>
    <row r="8" spans="1:7" s="1" customFormat="1" ht="69" customHeight="1">
      <c r="A8" s="27" t="s">
        <v>55</v>
      </c>
      <c r="B8" s="22"/>
      <c r="C8" s="23"/>
      <c r="D8" s="36"/>
      <c r="E8" s="38"/>
      <c r="F8" s="49">
        <f>E8*0.985</f>
        <v>0</v>
      </c>
      <c r="G8" s="49">
        <f>F8*0.985</f>
        <v>0</v>
      </c>
    </row>
    <row r="9" spans="1:7" s="1" customFormat="1" ht="71.25" customHeight="1" thickBot="1">
      <c r="A9" s="28" t="s">
        <v>56</v>
      </c>
      <c r="B9" s="29"/>
      <c r="C9" s="30"/>
      <c r="D9" s="37"/>
      <c r="E9" s="47" t="e">
        <f>#REF!</f>
        <v>#REF!</v>
      </c>
      <c r="F9" s="47" t="e">
        <f>#REF!</f>
        <v>#REF!</v>
      </c>
      <c r="G9" s="48" t="e">
        <f>#REF!</f>
        <v>#REF!</v>
      </c>
    </row>
    <row r="10" spans="1:7" s="3" customFormat="1" ht="20.25" customHeight="1">
      <c r="A10" s="171" t="s">
        <v>58</v>
      </c>
      <c r="B10" s="171"/>
      <c r="C10" s="171"/>
      <c r="D10" s="171"/>
      <c r="E10" s="171"/>
      <c r="F10" s="171"/>
      <c r="G10" s="171"/>
    </row>
    <row r="11" spans="1:7" s="1" customFormat="1" ht="15.75">
      <c r="A11" s="4"/>
      <c r="B11" s="4"/>
      <c r="C11" s="4"/>
      <c r="D11" s="4"/>
      <c r="E11" s="4"/>
      <c r="F11" s="4"/>
      <c r="G11" s="4"/>
    </row>
    <row r="12" spans="1:7" s="1" customFormat="1" ht="28.5" customHeight="1">
      <c r="A12" s="4"/>
      <c r="B12" s="4"/>
      <c r="C12" s="140"/>
      <c r="D12" s="140"/>
      <c r="E12" s="140"/>
      <c r="F12" s="140"/>
      <c r="G12" s="140"/>
    </row>
    <row r="13" spans="1:7" s="1" customFormat="1" ht="13.5" customHeight="1">
      <c r="A13" s="24"/>
      <c r="B13" s="4"/>
      <c r="C13" s="173"/>
      <c r="D13" s="173"/>
      <c r="E13" s="13"/>
      <c r="F13" s="173"/>
      <c r="G13" s="173"/>
    </row>
    <row r="14" spans="1:7" s="1" customFormat="1" ht="15.75">
      <c r="A14" s="16" t="s">
        <v>2</v>
      </c>
      <c r="B14" s="16"/>
      <c r="C14" s="172" t="s">
        <v>3</v>
      </c>
      <c r="D14" s="172"/>
      <c r="E14" s="4"/>
      <c r="F14" s="172" t="s">
        <v>4</v>
      </c>
      <c r="G14" s="172"/>
    </row>
    <row r="15" spans="1:7" s="1" customFormat="1" ht="15.75">
      <c r="A15" s="4"/>
      <c r="B15" s="4"/>
      <c r="C15" s="4"/>
      <c r="D15" s="4"/>
      <c r="E15" s="4"/>
      <c r="F15" s="4"/>
      <c r="G15" s="4"/>
    </row>
    <row r="16" spans="1:7" s="3" customFormat="1" ht="15.75">
      <c r="A16" s="4"/>
      <c r="B16" s="4"/>
      <c r="C16" s="4"/>
      <c r="D16" s="4"/>
      <c r="E16" s="4"/>
      <c r="F16" s="4"/>
      <c r="G16" s="4"/>
    </row>
    <row r="17" spans="1:7" s="1" customFormat="1" ht="18.75">
      <c r="A17" s="4"/>
      <c r="B17" s="25"/>
      <c r="C17" s="4"/>
      <c r="D17" s="4"/>
      <c r="E17" s="4"/>
      <c r="F17" s="4"/>
      <c r="G17" s="4"/>
    </row>
    <row r="18" spans="1:7" s="1" customFormat="1" ht="16.5" customHeight="1">
      <c r="A18" s="4"/>
      <c r="B18" s="4"/>
      <c r="C18" s="4"/>
      <c r="D18" s="4"/>
      <c r="E18" s="4"/>
      <c r="F18" s="4"/>
      <c r="G18" s="4"/>
    </row>
  </sheetData>
  <sheetProtection/>
  <mergeCells count="14">
    <mergeCell ref="A10:G10"/>
    <mergeCell ref="C14:D14"/>
    <mergeCell ref="C13:D13"/>
    <mergeCell ref="E12:G12"/>
    <mergeCell ref="F13:G13"/>
    <mergeCell ref="C12:D12"/>
    <mergeCell ref="F14:G14"/>
    <mergeCell ref="A2:G2"/>
    <mergeCell ref="B6:C7"/>
    <mergeCell ref="B3:D3"/>
    <mergeCell ref="B4:D4"/>
    <mergeCell ref="E6:G6"/>
    <mergeCell ref="A6:A7"/>
    <mergeCell ref="D6:D7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D36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0.875" defaultRowHeight="12.75"/>
  <cols>
    <col min="1" max="1" width="50.625" style="31" customWidth="1"/>
    <col min="2" max="2" width="15.125" style="7" customWidth="1"/>
    <col min="3" max="4" width="13.25390625" style="7" customWidth="1"/>
    <col min="5" max="5" width="10.875" style="7" customWidth="1"/>
    <col min="6" max="6" width="13.00390625" style="7" customWidth="1"/>
    <col min="7" max="12" width="24.25390625" style="2" hidden="1" customWidth="1"/>
    <col min="13" max="23" width="24.25390625" style="2" customWidth="1"/>
    <col min="24" max="16384" width="0.875" style="2" customWidth="1"/>
  </cols>
  <sheetData>
    <row r="2" spans="1:108" ht="15.75">
      <c r="A2" s="195" t="s">
        <v>93</v>
      </c>
      <c r="B2" s="195"/>
      <c r="C2" s="195"/>
      <c r="D2" s="195"/>
      <c r="E2" s="195"/>
      <c r="F2" s="19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1:6" s="8" customFormat="1" ht="15.75">
      <c r="A3" s="195" t="str">
        <f>'Форма 1.1 '!B5</f>
        <v>ООО "Завьялово Энерго"</v>
      </c>
      <c r="B3" s="195"/>
      <c r="C3" s="195"/>
      <c r="D3" s="195"/>
      <c r="E3" s="195"/>
      <c r="F3" s="195"/>
    </row>
    <row r="4" spans="1:6" ht="16.5" thickBot="1">
      <c r="A4" s="88"/>
      <c r="B4" s="89"/>
      <c r="C4" s="89"/>
      <c r="D4" s="89"/>
      <c r="E4" s="90">
        <v>2014</v>
      </c>
      <c r="F4" s="91" t="s">
        <v>52</v>
      </c>
    </row>
    <row r="5" spans="1:12" s="9" customFormat="1" ht="15.75">
      <c r="A5" s="187" t="s">
        <v>161</v>
      </c>
      <c r="B5" s="189" t="s">
        <v>8</v>
      </c>
      <c r="C5" s="190"/>
      <c r="D5" s="191" t="s">
        <v>9</v>
      </c>
      <c r="E5" s="191" t="s">
        <v>10</v>
      </c>
      <c r="F5" s="193" t="s">
        <v>11</v>
      </c>
      <c r="G5" s="187" t="s">
        <v>161</v>
      </c>
      <c r="H5" s="189" t="s">
        <v>8</v>
      </c>
      <c r="I5" s="190"/>
      <c r="J5" s="191" t="s">
        <v>9</v>
      </c>
      <c r="K5" s="191" t="s">
        <v>10</v>
      </c>
      <c r="L5" s="193" t="s">
        <v>11</v>
      </c>
    </row>
    <row r="6" spans="1:12" s="9" customFormat="1" ht="31.5">
      <c r="A6" s="188"/>
      <c r="B6" s="92" t="s">
        <v>57</v>
      </c>
      <c r="C6" s="92" t="s">
        <v>12</v>
      </c>
      <c r="D6" s="192"/>
      <c r="E6" s="192"/>
      <c r="F6" s="194"/>
      <c r="G6" s="188"/>
      <c r="H6" s="92" t="s">
        <v>57</v>
      </c>
      <c r="I6" s="92" t="s">
        <v>12</v>
      </c>
      <c r="J6" s="192"/>
      <c r="K6" s="192"/>
      <c r="L6" s="194"/>
    </row>
    <row r="7" spans="1:12" s="10" customFormat="1" ht="15.75">
      <c r="A7" s="93"/>
      <c r="B7" s="94">
        <v>2</v>
      </c>
      <c r="C7" s="94">
        <v>3</v>
      </c>
      <c r="D7" s="94">
        <v>4</v>
      </c>
      <c r="E7" s="94">
        <v>5</v>
      </c>
      <c r="F7" s="95">
        <v>6</v>
      </c>
      <c r="G7" s="93"/>
      <c r="H7" s="94">
        <v>2</v>
      </c>
      <c r="I7" s="94">
        <v>3</v>
      </c>
      <c r="J7" s="94">
        <v>4</v>
      </c>
      <c r="K7" s="94">
        <v>5</v>
      </c>
      <c r="L7" s="95">
        <v>6</v>
      </c>
    </row>
    <row r="8" spans="1:12" ht="63" customHeight="1">
      <c r="A8" s="96" t="s">
        <v>13</v>
      </c>
      <c r="B8" s="97" t="s">
        <v>14</v>
      </c>
      <c r="C8" s="97" t="s">
        <v>14</v>
      </c>
      <c r="D8" s="98" t="s">
        <v>14</v>
      </c>
      <c r="E8" s="97"/>
      <c r="F8" s="99">
        <v>2</v>
      </c>
      <c r="G8" s="96" t="s">
        <v>13</v>
      </c>
      <c r="H8" s="97" t="s">
        <v>14</v>
      </c>
      <c r="I8" s="97" t="s">
        <v>14</v>
      </c>
      <c r="J8" s="98" t="s">
        <v>14</v>
      </c>
      <c r="K8" s="97"/>
      <c r="L8" s="99">
        <v>2</v>
      </c>
    </row>
    <row r="9" spans="1:12" ht="17.25" customHeight="1">
      <c r="A9" s="100" t="s">
        <v>15</v>
      </c>
      <c r="B9" s="97"/>
      <c r="C9" s="97"/>
      <c r="D9" s="101"/>
      <c r="E9" s="97"/>
      <c r="F9" s="102"/>
      <c r="G9" s="100" t="s">
        <v>15</v>
      </c>
      <c r="H9" s="97"/>
      <c r="I9" s="97"/>
      <c r="J9" s="101"/>
      <c r="K9" s="97"/>
      <c r="L9" s="102"/>
    </row>
    <row r="10" spans="1:12" ht="66" customHeight="1">
      <c r="A10" s="103" t="s">
        <v>61</v>
      </c>
      <c r="B10" s="104">
        <v>0.4</v>
      </c>
      <c r="C10" s="104">
        <v>0.4</v>
      </c>
      <c r="D10" s="98">
        <v>1</v>
      </c>
      <c r="E10" s="97" t="s">
        <v>16</v>
      </c>
      <c r="F10" s="105">
        <v>2</v>
      </c>
      <c r="G10" s="103" t="s">
        <v>61</v>
      </c>
      <c r="H10" s="104">
        <v>0.4</v>
      </c>
      <c r="I10" s="104">
        <v>0.4</v>
      </c>
      <c r="J10" s="98">
        <v>1</v>
      </c>
      <c r="K10" s="97" t="s">
        <v>16</v>
      </c>
      <c r="L10" s="105">
        <v>2</v>
      </c>
    </row>
    <row r="11" spans="1:12" ht="84.75" customHeight="1">
      <c r="A11" s="103" t="s">
        <v>62</v>
      </c>
      <c r="B11" s="106">
        <v>7</v>
      </c>
      <c r="C11" s="106">
        <v>7</v>
      </c>
      <c r="D11" s="98">
        <v>1</v>
      </c>
      <c r="E11" s="97" t="s">
        <v>16</v>
      </c>
      <c r="F11" s="105">
        <v>2</v>
      </c>
      <c r="G11" s="103" t="s">
        <v>62</v>
      </c>
      <c r="H11" s="106">
        <v>7</v>
      </c>
      <c r="I11" s="106">
        <v>7</v>
      </c>
      <c r="J11" s="98">
        <v>1</v>
      </c>
      <c r="K11" s="97" t="s">
        <v>16</v>
      </c>
      <c r="L11" s="105">
        <v>2</v>
      </c>
    </row>
    <row r="12" spans="1:12" ht="15.75">
      <c r="A12" s="100" t="s">
        <v>17</v>
      </c>
      <c r="B12" s="97"/>
      <c r="C12" s="97"/>
      <c r="D12" s="98"/>
      <c r="E12" s="97"/>
      <c r="F12" s="102"/>
      <c r="G12" s="100" t="s">
        <v>17</v>
      </c>
      <c r="H12" s="97"/>
      <c r="I12" s="97"/>
      <c r="J12" s="98"/>
      <c r="K12" s="97"/>
      <c r="L12" s="102"/>
    </row>
    <row r="13" spans="1:12" ht="35.25" customHeight="1">
      <c r="A13" s="100" t="s">
        <v>18</v>
      </c>
      <c r="B13" s="97">
        <v>1</v>
      </c>
      <c r="C13" s="97">
        <v>1</v>
      </c>
      <c r="D13" s="98">
        <v>1</v>
      </c>
      <c r="E13" s="97" t="s">
        <v>14</v>
      </c>
      <c r="F13" s="102" t="s">
        <v>14</v>
      </c>
      <c r="G13" s="100" t="s">
        <v>18</v>
      </c>
      <c r="H13" s="97">
        <v>1</v>
      </c>
      <c r="I13" s="97">
        <v>1</v>
      </c>
      <c r="J13" s="98">
        <v>1</v>
      </c>
      <c r="K13" s="97" t="s">
        <v>14</v>
      </c>
      <c r="L13" s="102" t="s">
        <v>14</v>
      </c>
    </row>
    <row r="14" spans="1:12" ht="141.75">
      <c r="A14" s="100" t="s">
        <v>19</v>
      </c>
      <c r="B14" s="97">
        <v>1</v>
      </c>
      <c r="C14" s="97">
        <v>1</v>
      </c>
      <c r="D14" s="98">
        <v>1</v>
      </c>
      <c r="E14" s="97" t="s">
        <v>14</v>
      </c>
      <c r="F14" s="102" t="s">
        <v>14</v>
      </c>
      <c r="G14" s="100" t="s">
        <v>19</v>
      </c>
      <c r="H14" s="97">
        <v>1</v>
      </c>
      <c r="I14" s="97">
        <v>1</v>
      </c>
      <c r="J14" s="98">
        <v>1</v>
      </c>
      <c r="K14" s="97" t="s">
        <v>14</v>
      </c>
      <c r="L14" s="102" t="s">
        <v>14</v>
      </c>
    </row>
    <row r="15" spans="1:12" ht="110.25">
      <c r="A15" s="100" t="s">
        <v>20</v>
      </c>
      <c r="B15" s="97">
        <v>3</v>
      </c>
      <c r="C15" s="97">
        <v>3</v>
      </c>
      <c r="D15" s="98">
        <v>1</v>
      </c>
      <c r="E15" s="97" t="s">
        <v>14</v>
      </c>
      <c r="F15" s="102" t="s">
        <v>14</v>
      </c>
      <c r="G15" s="100" t="s">
        <v>20</v>
      </c>
      <c r="H15" s="97">
        <v>3</v>
      </c>
      <c r="I15" s="97">
        <v>3</v>
      </c>
      <c r="J15" s="98">
        <v>1</v>
      </c>
      <c r="K15" s="97" t="s">
        <v>14</v>
      </c>
      <c r="L15" s="102" t="s">
        <v>14</v>
      </c>
    </row>
    <row r="16" spans="1:12" ht="141.75">
      <c r="A16" s="100" t="s">
        <v>21</v>
      </c>
      <c r="B16" s="97">
        <v>2</v>
      </c>
      <c r="C16" s="97">
        <v>2</v>
      </c>
      <c r="D16" s="98">
        <v>1</v>
      </c>
      <c r="E16" s="97" t="s">
        <v>14</v>
      </c>
      <c r="F16" s="102" t="s">
        <v>14</v>
      </c>
      <c r="G16" s="100" t="s">
        <v>21</v>
      </c>
      <c r="H16" s="97">
        <v>2</v>
      </c>
      <c r="I16" s="97">
        <v>2</v>
      </c>
      <c r="J16" s="98">
        <v>1</v>
      </c>
      <c r="K16" s="97" t="s">
        <v>14</v>
      </c>
      <c r="L16" s="102" t="s">
        <v>14</v>
      </c>
    </row>
    <row r="17" spans="1:12" ht="69" customHeight="1">
      <c r="A17" s="96" t="s">
        <v>22</v>
      </c>
      <c r="B17" s="97" t="s">
        <v>14</v>
      </c>
      <c r="C17" s="97" t="s">
        <v>14</v>
      </c>
      <c r="D17" s="98" t="s">
        <v>14</v>
      </c>
      <c r="E17" s="97"/>
      <c r="F17" s="99">
        <v>2</v>
      </c>
      <c r="G17" s="96" t="s">
        <v>22</v>
      </c>
      <c r="H17" s="97" t="s">
        <v>14</v>
      </c>
      <c r="I17" s="97" t="s">
        <v>14</v>
      </c>
      <c r="J17" s="98" t="s">
        <v>14</v>
      </c>
      <c r="K17" s="97"/>
      <c r="L17" s="99">
        <v>2</v>
      </c>
    </row>
    <row r="18" spans="1:12" ht="31.5">
      <c r="A18" s="100" t="s">
        <v>23</v>
      </c>
      <c r="B18" s="97"/>
      <c r="C18" s="97"/>
      <c r="D18" s="98"/>
      <c r="E18" s="97"/>
      <c r="F18" s="102"/>
      <c r="G18" s="100" t="s">
        <v>23</v>
      </c>
      <c r="H18" s="97"/>
      <c r="I18" s="97"/>
      <c r="J18" s="98"/>
      <c r="K18" s="97"/>
      <c r="L18" s="102"/>
    </row>
    <row r="19" spans="1:12" ht="94.5">
      <c r="A19" s="103" t="s">
        <v>63</v>
      </c>
      <c r="B19" s="106">
        <v>1</v>
      </c>
      <c r="C19" s="97">
        <v>1</v>
      </c>
      <c r="D19" s="98">
        <v>1</v>
      </c>
      <c r="E19" s="97" t="s">
        <v>16</v>
      </c>
      <c r="F19" s="105">
        <v>2</v>
      </c>
      <c r="G19" s="103" t="s">
        <v>63</v>
      </c>
      <c r="H19" s="106">
        <v>1</v>
      </c>
      <c r="I19" s="97">
        <v>1</v>
      </c>
      <c r="J19" s="98">
        <v>1</v>
      </c>
      <c r="K19" s="97" t="s">
        <v>16</v>
      </c>
      <c r="L19" s="105">
        <v>2</v>
      </c>
    </row>
    <row r="20" spans="1:12" ht="141.75">
      <c r="A20" s="103" t="s">
        <v>64</v>
      </c>
      <c r="B20" s="106">
        <v>1</v>
      </c>
      <c r="C20" s="97">
        <v>1</v>
      </c>
      <c r="D20" s="98">
        <v>1</v>
      </c>
      <c r="E20" s="97" t="s">
        <v>16</v>
      </c>
      <c r="F20" s="105">
        <v>2</v>
      </c>
      <c r="G20" s="103" t="s">
        <v>64</v>
      </c>
      <c r="H20" s="106">
        <v>1</v>
      </c>
      <c r="I20" s="97">
        <v>1</v>
      </c>
      <c r="J20" s="98">
        <v>1</v>
      </c>
      <c r="K20" s="97" t="s">
        <v>16</v>
      </c>
      <c r="L20" s="105">
        <v>2</v>
      </c>
    </row>
    <row r="21" spans="1:12" ht="67.5" customHeight="1">
      <c r="A21" s="103" t="s">
        <v>65</v>
      </c>
      <c r="B21" s="106">
        <v>1</v>
      </c>
      <c r="C21" s="97">
        <v>1</v>
      </c>
      <c r="D21" s="98">
        <v>1</v>
      </c>
      <c r="E21" s="97" t="s">
        <v>16</v>
      </c>
      <c r="F21" s="105">
        <v>2</v>
      </c>
      <c r="G21" s="103" t="s">
        <v>65</v>
      </c>
      <c r="H21" s="106">
        <v>1</v>
      </c>
      <c r="I21" s="97">
        <v>1</v>
      </c>
      <c r="J21" s="98">
        <v>1</v>
      </c>
      <c r="K21" s="97" t="s">
        <v>16</v>
      </c>
      <c r="L21" s="105">
        <v>2</v>
      </c>
    </row>
    <row r="22" spans="1:12" ht="83.25" customHeight="1">
      <c r="A22" s="96" t="s">
        <v>24</v>
      </c>
      <c r="B22" s="97">
        <v>1</v>
      </c>
      <c r="C22" s="97">
        <v>1</v>
      </c>
      <c r="D22" s="98">
        <v>1</v>
      </c>
      <c r="E22" s="97" t="s">
        <v>16</v>
      </c>
      <c r="F22" s="105">
        <v>2</v>
      </c>
      <c r="G22" s="96" t="s">
        <v>24</v>
      </c>
      <c r="H22" s="97">
        <v>1</v>
      </c>
      <c r="I22" s="97">
        <v>1</v>
      </c>
      <c r="J22" s="98">
        <v>1</v>
      </c>
      <c r="K22" s="97" t="s">
        <v>16</v>
      </c>
      <c r="L22" s="105">
        <v>2</v>
      </c>
    </row>
    <row r="23" spans="1:12" ht="98.25" customHeight="1">
      <c r="A23" s="96" t="s">
        <v>25</v>
      </c>
      <c r="B23" s="97">
        <v>1</v>
      </c>
      <c r="C23" s="97">
        <v>1</v>
      </c>
      <c r="D23" s="98">
        <v>1</v>
      </c>
      <c r="E23" s="97" t="s">
        <v>16</v>
      </c>
      <c r="F23" s="105">
        <v>2</v>
      </c>
      <c r="G23" s="96" t="s">
        <v>25</v>
      </c>
      <c r="H23" s="97">
        <v>1</v>
      </c>
      <c r="I23" s="97">
        <v>1</v>
      </c>
      <c r="J23" s="98">
        <v>1</v>
      </c>
      <c r="K23" s="97" t="s">
        <v>16</v>
      </c>
      <c r="L23" s="105">
        <v>2</v>
      </c>
    </row>
    <row r="24" spans="1:12" ht="69" customHeight="1">
      <c r="A24" s="96" t="s">
        <v>26</v>
      </c>
      <c r="B24" s="97" t="s">
        <v>14</v>
      </c>
      <c r="C24" s="98">
        <v>0</v>
      </c>
      <c r="D24" s="98" t="s">
        <v>14</v>
      </c>
      <c r="E24" s="97"/>
      <c r="F24" s="105">
        <v>2</v>
      </c>
      <c r="G24" s="96" t="s">
        <v>26</v>
      </c>
      <c r="H24" s="97" t="s">
        <v>14</v>
      </c>
      <c r="I24" s="98">
        <v>0</v>
      </c>
      <c r="J24" s="98" t="s">
        <v>14</v>
      </c>
      <c r="K24" s="97"/>
      <c r="L24" s="105">
        <v>2</v>
      </c>
    </row>
    <row r="25" spans="1:12" ht="104.25" customHeight="1">
      <c r="A25" s="100" t="s">
        <v>28</v>
      </c>
      <c r="B25" s="107">
        <v>0</v>
      </c>
      <c r="C25" s="98">
        <v>0</v>
      </c>
      <c r="D25" s="98">
        <v>1</v>
      </c>
      <c r="E25" s="97" t="s">
        <v>27</v>
      </c>
      <c r="F25" s="105">
        <v>2</v>
      </c>
      <c r="G25" s="100" t="s">
        <v>28</v>
      </c>
      <c r="H25" s="107">
        <v>0</v>
      </c>
      <c r="I25" s="98">
        <v>0</v>
      </c>
      <c r="J25" s="98">
        <v>1</v>
      </c>
      <c r="K25" s="97" t="s">
        <v>27</v>
      </c>
      <c r="L25" s="105">
        <v>2</v>
      </c>
    </row>
    <row r="26" spans="1:12" ht="14.25" customHeight="1">
      <c r="A26" s="100"/>
      <c r="B26" s="107"/>
      <c r="C26" s="97"/>
      <c r="D26" s="98"/>
      <c r="E26" s="97"/>
      <c r="F26" s="105"/>
      <c r="G26" s="100"/>
      <c r="H26" s="107"/>
      <c r="I26" s="97"/>
      <c r="J26" s="98"/>
      <c r="K26" s="97"/>
      <c r="L26" s="105"/>
    </row>
    <row r="27" spans="1:12" ht="157.5">
      <c r="A27" s="96" t="s">
        <v>29</v>
      </c>
      <c r="B27" s="97" t="s">
        <v>14</v>
      </c>
      <c r="C27" s="97" t="s">
        <v>14</v>
      </c>
      <c r="D27" s="98" t="s">
        <v>14</v>
      </c>
      <c r="E27" s="97"/>
      <c r="F27" s="99">
        <v>2</v>
      </c>
      <c r="G27" s="96" t="s">
        <v>29</v>
      </c>
      <c r="H27" s="97" t="s">
        <v>14</v>
      </c>
      <c r="I27" s="97" t="s">
        <v>14</v>
      </c>
      <c r="J27" s="98" t="s">
        <v>14</v>
      </c>
      <c r="K27" s="97"/>
      <c r="L27" s="99">
        <v>2</v>
      </c>
    </row>
    <row r="28" spans="1:12" ht="31.5">
      <c r="A28" s="100" t="s">
        <v>23</v>
      </c>
      <c r="B28" s="97"/>
      <c r="C28" s="97"/>
      <c r="D28" s="98"/>
      <c r="E28" s="97"/>
      <c r="F28" s="102"/>
      <c r="G28" s="100" t="s">
        <v>23</v>
      </c>
      <c r="H28" s="97"/>
      <c r="I28" s="97"/>
      <c r="J28" s="98"/>
      <c r="K28" s="97"/>
      <c r="L28" s="102"/>
    </row>
    <row r="29" spans="1:12" ht="100.5" customHeight="1">
      <c r="A29" s="103" t="s">
        <v>66</v>
      </c>
      <c r="B29" s="104">
        <v>0.25</v>
      </c>
      <c r="C29" s="98">
        <v>0.3</v>
      </c>
      <c r="D29" s="98">
        <v>0.8333333333333334</v>
      </c>
      <c r="E29" s="97" t="s">
        <v>27</v>
      </c>
      <c r="F29" s="105">
        <v>2</v>
      </c>
      <c r="G29" s="103" t="s">
        <v>66</v>
      </c>
      <c r="H29" s="104">
        <v>0.25</v>
      </c>
      <c r="I29" s="98">
        <v>0.3</v>
      </c>
      <c r="J29" s="98">
        <v>0.8333333333333334</v>
      </c>
      <c r="K29" s="97" t="s">
        <v>27</v>
      </c>
      <c r="L29" s="105">
        <v>2</v>
      </c>
    </row>
    <row r="30" spans="1:12" ht="113.25" customHeight="1">
      <c r="A30" s="103" t="s">
        <v>67</v>
      </c>
      <c r="B30" s="104">
        <v>0</v>
      </c>
      <c r="C30" s="98">
        <v>0</v>
      </c>
      <c r="D30" s="98">
        <v>1</v>
      </c>
      <c r="E30" s="97" t="s">
        <v>27</v>
      </c>
      <c r="F30" s="105">
        <v>2</v>
      </c>
      <c r="G30" s="103" t="s">
        <v>67</v>
      </c>
      <c r="H30" s="104">
        <v>0</v>
      </c>
      <c r="I30" s="98">
        <v>0</v>
      </c>
      <c r="J30" s="98">
        <v>1</v>
      </c>
      <c r="K30" s="97" t="s">
        <v>27</v>
      </c>
      <c r="L30" s="105">
        <v>2</v>
      </c>
    </row>
    <row r="31" spans="1:12" ht="23.25" customHeight="1" thickBot="1">
      <c r="A31" s="108" t="s">
        <v>70</v>
      </c>
      <c r="B31" s="109" t="s">
        <v>14</v>
      </c>
      <c r="C31" s="109" t="s">
        <v>14</v>
      </c>
      <c r="D31" s="110" t="s">
        <v>14</v>
      </c>
      <c r="E31" s="109"/>
      <c r="F31" s="111">
        <v>2</v>
      </c>
      <c r="G31" s="108" t="s">
        <v>70</v>
      </c>
      <c r="H31" s="109" t="s">
        <v>14</v>
      </c>
      <c r="I31" s="109" t="s">
        <v>14</v>
      </c>
      <c r="J31" s="110" t="s">
        <v>14</v>
      </c>
      <c r="K31" s="109"/>
      <c r="L31" s="111">
        <v>2</v>
      </c>
    </row>
    <row r="33" spans="1:6" ht="24.75" customHeight="1">
      <c r="A33" s="40"/>
      <c r="B33" s="2"/>
      <c r="C33" s="6"/>
      <c r="D33" s="6"/>
      <c r="E33" s="6"/>
      <c r="F33" s="2"/>
    </row>
    <row r="34" spans="1:6" ht="15.75">
      <c r="A34" s="41"/>
      <c r="B34" s="2"/>
      <c r="C34" s="16"/>
      <c r="D34" s="16"/>
      <c r="E34" s="16"/>
      <c r="F34" s="2"/>
    </row>
    <row r="36" ht="20.25">
      <c r="A36" s="50"/>
    </row>
  </sheetData>
  <sheetProtection/>
  <mergeCells count="12">
    <mergeCell ref="D5:D6"/>
    <mergeCell ref="E5:E6"/>
    <mergeCell ref="G5:G6"/>
    <mergeCell ref="H5:I5"/>
    <mergeCell ref="J5:J6"/>
    <mergeCell ref="K5:K6"/>
    <mergeCell ref="L5:L6"/>
    <mergeCell ref="A2:F2"/>
    <mergeCell ref="A3:F3"/>
    <mergeCell ref="A5:A6"/>
    <mergeCell ref="F5:F6"/>
    <mergeCell ref="B5:C5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36"/>
  <sheetViews>
    <sheetView view="pageBreakPreview" zoomScale="130" zoomScaleSheetLayoutView="130" zoomScalePageLayoutView="0" workbookViewId="0" topLeftCell="A1">
      <selection activeCell="A1" activeCellId="1" sqref="C45 A1"/>
    </sheetView>
  </sheetViews>
  <sheetFormatPr defaultColWidth="0.875" defaultRowHeight="12.75"/>
  <cols>
    <col min="1" max="1" width="53.125" style="39" customWidth="1"/>
    <col min="2" max="2" width="14.875" style="39" customWidth="1"/>
    <col min="3" max="5" width="12.875" style="39" customWidth="1"/>
    <col min="6" max="6" width="13.25390625" style="39" customWidth="1"/>
    <col min="7" max="7" width="0.12890625" style="2" customWidth="1"/>
    <col min="8" max="8" width="19.25390625" style="2" hidden="1" customWidth="1"/>
    <col min="9" max="9" width="18.875" style="2" hidden="1" customWidth="1"/>
    <col min="10" max="10" width="26.25390625" style="2" hidden="1" customWidth="1"/>
    <col min="11" max="11" width="21.875" style="2" hidden="1" customWidth="1"/>
    <col min="12" max="12" width="23.375" style="2" hidden="1" customWidth="1"/>
    <col min="13" max="16384" width="0.875" style="2" customWidth="1"/>
  </cols>
  <sheetData>
    <row r="2" spans="1:6" ht="26.25" customHeight="1">
      <c r="A2" s="197" t="s">
        <v>94</v>
      </c>
      <c r="B2" s="198"/>
      <c r="C2" s="198"/>
      <c r="D2" s="198"/>
      <c r="E2" s="198"/>
      <c r="F2" s="198"/>
    </row>
    <row r="3" spans="1:6" s="8" customFormat="1" ht="15.75">
      <c r="A3" s="197" t="str">
        <f>'Форма 1.1 '!B5</f>
        <v>ООО "Завьялово Энерго"</v>
      </c>
      <c r="B3" s="198"/>
      <c r="C3" s="198"/>
      <c r="D3" s="198"/>
      <c r="E3" s="198"/>
      <c r="F3" s="198"/>
    </row>
    <row r="4" spans="1:6" ht="16.5" thickBot="1">
      <c r="A4" s="112"/>
      <c r="B4" s="112"/>
      <c r="C4" s="112"/>
      <c r="D4" s="112"/>
      <c r="E4" s="113">
        <f>'форма 6.1 '!E4</f>
        <v>2014</v>
      </c>
      <c r="F4" s="114" t="s">
        <v>52</v>
      </c>
    </row>
    <row r="5" spans="1:12" s="9" customFormat="1" ht="15.75">
      <c r="A5" s="187" t="s">
        <v>161</v>
      </c>
      <c r="B5" s="189" t="s">
        <v>8</v>
      </c>
      <c r="C5" s="190"/>
      <c r="D5" s="191" t="s">
        <v>9</v>
      </c>
      <c r="E5" s="191" t="s">
        <v>10</v>
      </c>
      <c r="F5" s="193" t="s">
        <v>11</v>
      </c>
      <c r="G5" s="187" t="s">
        <v>161</v>
      </c>
      <c r="H5" s="189" t="s">
        <v>8</v>
      </c>
      <c r="I5" s="190"/>
      <c r="J5" s="191" t="s">
        <v>9</v>
      </c>
      <c r="K5" s="191" t="s">
        <v>10</v>
      </c>
      <c r="L5" s="193" t="s">
        <v>11</v>
      </c>
    </row>
    <row r="6" spans="1:12" s="9" customFormat="1" ht="31.5">
      <c r="A6" s="196"/>
      <c r="B6" s="92" t="s">
        <v>57</v>
      </c>
      <c r="C6" s="92" t="s">
        <v>12</v>
      </c>
      <c r="D6" s="192"/>
      <c r="E6" s="192"/>
      <c r="F6" s="194"/>
      <c r="G6" s="196"/>
      <c r="H6" s="92" t="s">
        <v>57</v>
      </c>
      <c r="I6" s="92" t="s">
        <v>12</v>
      </c>
      <c r="J6" s="192"/>
      <c r="K6" s="192"/>
      <c r="L6" s="194"/>
    </row>
    <row r="7" spans="1:12" s="10" customFormat="1" ht="15.75">
      <c r="A7" s="115">
        <v>1</v>
      </c>
      <c r="B7" s="116">
        <v>2</v>
      </c>
      <c r="C7" s="116">
        <v>3</v>
      </c>
      <c r="D7" s="116">
        <v>4</v>
      </c>
      <c r="E7" s="116">
        <v>5</v>
      </c>
      <c r="F7" s="117">
        <v>6</v>
      </c>
      <c r="G7" s="115">
        <v>1</v>
      </c>
      <c r="H7" s="116">
        <v>2</v>
      </c>
      <c r="I7" s="116">
        <v>3</v>
      </c>
      <c r="J7" s="116">
        <v>4</v>
      </c>
      <c r="K7" s="116">
        <v>5</v>
      </c>
      <c r="L7" s="117">
        <v>6</v>
      </c>
    </row>
    <row r="8" spans="1:12" ht="112.5" customHeight="1">
      <c r="A8" s="96" t="s">
        <v>75</v>
      </c>
      <c r="B8" s="118" t="s">
        <v>14</v>
      </c>
      <c r="C8" s="118" t="s">
        <v>14</v>
      </c>
      <c r="D8" s="119" t="s">
        <v>14</v>
      </c>
      <c r="E8" s="118"/>
      <c r="F8" s="120">
        <v>1.5</v>
      </c>
      <c r="G8" s="96" t="s">
        <v>75</v>
      </c>
      <c r="H8" s="118" t="s">
        <v>14</v>
      </c>
      <c r="I8" s="118" t="s">
        <v>14</v>
      </c>
      <c r="J8" s="119" t="s">
        <v>14</v>
      </c>
      <c r="K8" s="118"/>
      <c r="L8" s="120">
        <v>1.5</v>
      </c>
    </row>
    <row r="9" spans="1:12" ht="346.5">
      <c r="A9" s="100" t="s">
        <v>15</v>
      </c>
      <c r="B9" s="118"/>
      <c r="C9" s="118"/>
      <c r="D9" s="119"/>
      <c r="E9" s="118"/>
      <c r="F9" s="121"/>
      <c r="G9" s="100" t="s">
        <v>15</v>
      </c>
      <c r="H9" s="118"/>
      <c r="I9" s="118"/>
      <c r="J9" s="119"/>
      <c r="K9" s="118"/>
      <c r="L9" s="121"/>
    </row>
    <row r="10" spans="1:12" ht="56.25" customHeight="1">
      <c r="A10" s="103" t="s">
        <v>71</v>
      </c>
      <c r="B10" s="122">
        <v>14</v>
      </c>
      <c r="C10" s="122">
        <v>25</v>
      </c>
      <c r="D10" s="98">
        <v>0.56</v>
      </c>
      <c r="E10" s="123" t="s">
        <v>27</v>
      </c>
      <c r="F10" s="105">
        <v>1</v>
      </c>
      <c r="G10" s="103" t="s">
        <v>71</v>
      </c>
      <c r="H10" s="122">
        <v>14</v>
      </c>
      <c r="I10" s="122">
        <v>25</v>
      </c>
      <c r="J10" s="98">
        <v>0.56</v>
      </c>
      <c r="K10" s="123" t="s">
        <v>27</v>
      </c>
      <c r="L10" s="105">
        <v>1</v>
      </c>
    </row>
    <row r="11" spans="1:12" ht="69.75" customHeight="1">
      <c r="A11" s="103" t="s">
        <v>72</v>
      </c>
      <c r="B11" s="122">
        <v>5</v>
      </c>
      <c r="C11" s="122">
        <v>5</v>
      </c>
      <c r="D11" s="98">
        <v>1</v>
      </c>
      <c r="E11" s="123" t="s">
        <v>27</v>
      </c>
      <c r="F11" s="105">
        <v>2</v>
      </c>
      <c r="G11" s="103" t="s">
        <v>72</v>
      </c>
      <c r="H11" s="122">
        <v>5</v>
      </c>
      <c r="I11" s="122">
        <v>5</v>
      </c>
      <c r="J11" s="98">
        <v>1</v>
      </c>
      <c r="K11" s="123" t="s">
        <v>27</v>
      </c>
      <c r="L11" s="105">
        <v>2</v>
      </c>
    </row>
    <row r="12" spans="1:12" ht="409.5">
      <c r="A12" s="96" t="s">
        <v>30</v>
      </c>
      <c r="B12" s="118" t="s">
        <v>14</v>
      </c>
      <c r="C12" s="118" t="s">
        <v>14</v>
      </c>
      <c r="D12" s="119" t="s">
        <v>14</v>
      </c>
      <c r="E12" s="118"/>
      <c r="F12" s="120">
        <v>0.4166666666666667</v>
      </c>
      <c r="G12" s="96" t="s">
        <v>30</v>
      </c>
      <c r="H12" s="118" t="s">
        <v>14</v>
      </c>
      <c r="I12" s="118" t="s">
        <v>14</v>
      </c>
      <c r="J12" s="119" t="s">
        <v>14</v>
      </c>
      <c r="K12" s="118"/>
      <c r="L12" s="120">
        <v>0.4166666666666667</v>
      </c>
    </row>
    <row r="13" spans="1:12" ht="330.75">
      <c r="A13" s="100" t="s">
        <v>23</v>
      </c>
      <c r="B13" s="118"/>
      <c r="C13" s="118"/>
      <c r="D13" s="119"/>
      <c r="E13" s="118"/>
      <c r="F13" s="121"/>
      <c r="G13" s="100" t="s">
        <v>23</v>
      </c>
      <c r="H13" s="118"/>
      <c r="I13" s="118"/>
      <c r="J13" s="119"/>
      <c r="K13" s="118"/>
      <c r="L13" s="121"/>
    </row>
    <row r="14" spans="1:12" ht="69" customHeight="1">
      <c r="A14" s="103" t="s">
        <v>73</v>
      </c>
      <c r="B14" s="122">
        <v>14</v>
      </c>
      <c r="C14" s="122">
        <v>25</v>
      </c>
      <c r="D14" s="98">
        <v>0.56</v>
      </c>
      <c r="E14" s="123" t="s">
        <v>27</v>
      </c>
      <c r="F14" s="105">
        <v>0.25</v>
      </c>
      <c r="G14" s="103" t="s">
        <v>73</v>
      </c>
      <c r="H14" s="122">
        <v>14</v>
      </c>
      <c r="I14" s="122">
        <v>25</v>
      </c>
      <c r="J14" s="98">
        <v>0.56</v>
      </c>
      <c r="K14" s="123" t="s">
        <v>27</v>
      </c>
      <c r="L14" s="105">
        <v>0.25</v>
      </c>
    </row>
    <row r="15" spans="1:12" ht="52.5" customHeight="1">
      <c r="A15" s="103" t="s">
        <v>74</v>
      </c>
      <c r="B15" s="118" t="s">
        <v>14</v>
      </c>
      <c r="C15" s="118" t="s">
        <v>14</v>
      </c>
      <c r="D15" s="124" t="s">
        <v>14</v>
      </c>
      <c r="E15" s="123" t="s">
        <v>14</v>
      </c>
      <c r="F15" s="105">
        <v>0.5</v>
      </c>
      <c r="G15" s="103" t="s">
        <v>74</v>
      </c>
      <c r="H15" s="118" t="s">
        <v>14</v>
      </c>
      <c r="I15" s="118" t="s">
        <v>14</v>
      </c>
      <c r="J15" s="124" t="s">
        <v>14</v>
      </c>
      <c r="K15" s="123" t="s">
        <v>14</v>
      </c>
      <c r="L15" s="105">
        <v>0.5</v>
      </c>
    </row>
    <row r="16" spans="1:12" ht="54" customHeight="1">
      <c r="A16" s="100" t="s">
        <v>31</v>
      </c>
      <c r="B16" s="118">
        <v>1</v>
      </c>
      <c r="C16" s="122">
        <v>1</v>
      </c>
      <c r="D16" s="98">
        <v>1</v>
      </c>
      <c r="E16" s="123" t="s">
        <v>27</v>
      </c>
      <c r="F16" s="105">
        <v>0.5</v>
      </c>
      <c r="G16" s="100" t="s">
        <v>31</v>
      </c>
      <c r="H16" s="118">
        <v>1</v>
      </c>
      <c r="I16" s="122">
        <v>1</v>
      </c>
      <c r="J16" s="98">
        <v>1</v>
      </c>
      <c r="K16" s="123" t="s">
        <v>27</v>
      </c>
      <c r="L16" s="105">
        <v>0.5</v>
      </c>
    </row>
    <row r="17" spans="1:12" ht="26.25" customHeight="1">
      <c r="A17" s="100" t="s">
        <v>32</v>
      </c>
      <c r="B17" s="118">
        <v>1</v>
      </c>
      <c r="C17" s="122">
        <v>1</v>
      </c>
      <c r="D17" s="98">
        <v>1</v>
      </c>
      <c r="E17" s="123" t="s">
        <v>27</v>
      </c>
      <c r="F17" s="105">
        <v>0.5</v>
      </c>
      <c r="G17" s="100" t="s">
        <v>32</v>
      </c>
      <c r="H17" s="118">
        <v>1</v>
      </c>
      <c r="I17" s="122">
        <v>1</v>
      </c>
      <c r="J17" s="98">
        <v>1</v>
      </c>
      <c r="K17" s="123" t="s">
        <v>27</v>
      </c>
      <c r="L17" s="105">
        <v>0.5</v>
      </c>
    </row>
    <row r="18" spans="1:12" ht="117.75" customHeight="1">
      <c r="A18" s="103" t="s">
        <v>76</v>
      </c>
      <c r="B18" s="125">
        <v>0</v>
      </c>
      <c r="C18" s="126">
        <v>0</v>
      </c>
      <c r="D18" s="98">
        <v>1</v>
      </c>
      <c r="E18" s="123" t="s">
        <v>27</v>
      </c>
      <c r="F18" s="105">
        <v>0.5</v>
      </c>
      <c r="G18" s="103" t="s">
        <v>76</v>
      </c>
      <c r="H18" s="125">
        <v>0</v>
      </c>
      <c r="I18" s="126">
        <v>0</v>
      </c>
      <c r="J18" s="98">
        <v>1</v>
      </c>
      <c r="K18" s="123" t="s">
        <v>27</v>
      </c>
      <c r="L18" s="105">
        <v>0.5</v>
      </c>
    </row>
    <row r="19" spans="1:12" ht="50.25" customHeight="1">
      <c r="A19" s="96" t="s">
        <v>33</v>
      </c>
      <c r="B19" s="118" t="s">
        <v>14</v>
      </c>
      <c r="C19" s="118" t="s">
        <v>14</v>
      </c>
      <c r="D19" s="119">
        <v>1</v>
      </c>
      <c r="E19" s="118" t="s">
        <v>27</v>
      </c>
      <c r="F19" s="105">
        <v>0.2</v>
      </c>
      <c r="G19" s="96" t="s">
        <v>33</v>
      </c>
      <c r="H19" s="118" t="s">
        <v>14</v>
      </c>
      <c r="I19" s="118" t="s">
        <v>14</v>
      </c>
      <c r="J19" s="119">
        <v>1</v>
      </c>
      <c r="K19" s="118" t="s">
        <v>27</v>
      </c>
      <c r="L19" s="105">
        <v>0.2</v>
      </c>
    </row>
    <row r="20" spans="1:12" ht="166.5" customHeight="1">
      <c r="A20" s="100" t="s">
        <v>79</v>
      </c>
      <c r="B20" s="125">
        <v>0</v>
      </c>
      <c r="C20" s="126">
        <v>0</v>
      </c>
      <c r="D20" s="98">
        <v>1</v>
      </c>
      <c r="E20" s="118" t="s">
        <v>27</v>
      </c>
      <c r="F20" s="105">
        <v>0.2</v>
      </c>
      <c r="G20" s="100" t="s">
        <v>79</v>
      </c>
      <c r="H20" s="125">
        <v>0</v>
      </c>
      <c r="I20" s="126">
        <v>0</v>
      </c>
      <c r="J20" s="98">
        <v>1</v>
      </c>
      <c r="K20" s="118" t="s">
        <v>27</v>
      </c>
      <c r="L20" s="105">
        <v>0.2</v>
      </c>
    </row>
    <row r="21" spans="1:12" ht="409.5">
      <c r="A21" s="96" t="s">
        <v>34</v>
      </c>
      <c r="B21" s="118" t="s">
        <v>14</v>
      </c>
      <c r="C21" s="118" t="s">
        <v>14</v>
      </c>
      <c r="D21" s="119">
        <v>1</v>
      </c>
      <c r="E21" s="118" t="s">
        <v>27</v>
      </c>
      <c r="F21" s="105">
        <v>0.2</v>
      </c>
      <c r="G21" s="96" t="s">
        <v>34</v>
      </c>
      <c r="H21" s="118" t="s">
        <v>14</v>
      </c>
      <c r="I21" s="118" t="s">
        <v>14</v>
      </c>
      <c r="J21" s="119">
        <v>1</v>
      </c>
      <c r="K21" s="118" t="s">
        <v>27</v>
      </c>
      <c r="L21" s="105">
        <v>0.2</v>
      </c>
    </row>
    <row r="22" spans="1:12" ht="409.5">
      <c r="A22" s="100" t="s">
        <v>35</v>
      </c>
      <c r="B22" s="125">
        <v>0</v>
      </c>
      <c r="C22" s="126">
        <v>0</v>
      </c>
      <c r="D22" s="98">
        <v>1</v>
      </c>
      <c r="E22" s="118" t="s">
        <v>27</v>
      </c>
      <c r="F22" s="105">
        <v>0.2</v>
      </c>
      <c r="G22" s="100" t="s">
        <v>35</v>
      </c>
      <c r="H22" s="125">
        <v>0</v>
      </c>
      <c r="I22" s="126">
        <v>0</v>
      </c>
      <c r="J22" s="98">
        <v>1</v>
      </c>
      <c r="K22" s="118" t="s">
        <v>27</v>
      </c>
      <c r="L22" s="105">
        <v>0.2</v>
      </c>
    </row>
    <row r="23" spans="1:12" ht="409.5">
      <c r="A23" s="96" t="s">
        <v>36</v>
      </c>
      <c r="B23" s="118" t="s">
        <v>14</v>
      </c>
      <c r="C23" s="118" t="s">
        <v>14</v>
      </c>
      <c r="D23" s="119">
        <v>1</v>
      </c>
      <c r="E23" s="118" t="s">
        <v>27</v>
      </c>
      <c r="F23" s="105">
        <v>0.5</v>
      </c>
      <c r="G23" s="96" t="s">
        <v>36</v>
      </c>
      <c r="H23" s="118" t="s">
        <v>14</v>
      </c>
      <c r="I23" s="118" t="s">
        <v>14</v>
      </c>
      <c r="J23" s="119">
        <v>1</v>
      </c>
      <c r="K23" s="118" t="s">
        <v>27</v>
      </c>
      <c r="L23" s="105">
        <v>0.5</v>
      </c>
    </row>
    <row r="24" spans="1:12" ht="409.5">
      <c r="A24" s="100" t="s">
        <v>37</v>
      </c>
      <c r="B24" s="125">
        <v>0.1</v>
      </c>
      <c r="C24" s="126">
        <v>0.1</v>
      </c>
      <c r="D24" s="98">
        <v>1</v>
      </c>
      <c r="E24" s="118" t="s">
        <v>27</v>
      </c>
      <c r="F24" s="105">
        <v>0.5</v>
      </c>
      <c r="G24" s="100" t="s">
        <v>37</v>
      </c>
      <c r="H24" s="125">
        <v>0.1</v>
      </c>
      <c r="I24" s="126">
        <v>0.1</v>
      </c>
      <c r="J24" s="98">
        <v>1</v>
      </c>
      <c r="K24" s="118" t="s">
        <v>27</v>
      </c>
      <c r="L24" s="105">
        <v>0.5</v>
      </c>
    </row>
    <row r="25" spans="1:12" ht="409.5">
      <c r="A25" s="96" t="s">
        <v>38</v>
      </c>
      <c r="B25" s="118" t="s">
        <v>14</v>
      </c>
      <c r="C25" s="118" t="s">
        <v>14</v>
      </c>
      <c r="D25" s="119" t="s">
        <v>14</v>
      </c>
      <c r="E25" s="118"/>
      <c r="F25" s="120">
        <v>0.5</v>
      </c>
      <c r="G25" s="96" t="s">
        <v>38</v>
      </c>
      <c r="H25" s="118" t="s">
        <v>14</v>
      </c>
      <c r="I25" s="118" t="s">
        <v>14</v>
      </c>
      <c r="J25" s="119" t="s">
        <v>14</v>
      </c>
      <c r="K25" s="118"/>
      <c r="L25" s="120">
        <v>0.5</v>
      </c>
    </row>
    <row r="26" spans="1:12" ht="330.75">
      <c r="A26" s="100" t="s">
        <v>23</v>
      </c>
      <c r="B26" s="118"/>
      <c r="C26" s="122"/>
      <c r="D26" s="119"/>
      <c r="E26" s="118"/>
      <c r="F26" s="105"/>
      <c r="G26" s="100" t="s">
        <v>23</v>
      </c>
      <c r="H26" s="118"/>
      <c r="I26" s="122"/>
      <c r="J26" s="119"/>
      <c r="K26" s="118"/>
      <c r="L26" s="105"/>
    </row>
    <row r="27" spans="1:12" ht="409.5">
      <c r="A27" s="103" t="s">
        <v>77</v>
      </c>
      <c r="B27" s="122">
        <v>1</v>
      </c>
      <c r="C27" s="122">
        <v>1</v>
      </c>
      <c r="D27" s="98">
        <v>1</v>
      </c>
      <c r="E27" s="123" t="s">
        <v>16</v>
      </c>
      <c r="F27" s="105">
        <v>0.5</v>
      </c>
      <c r="G27" s="103" t="s">
        <v>77</v>
      </c>
      <c r="H27" s="122">
        <v>1</v>
      </c>
      <c r="I27" s="122">
        <v>1</v>
      </c>
      <c r="J27" s="98">
        <v>1</v>
      </c>
      <c r="K27" s="123" t="s">
        <v>16</v>
      </c>
      <c r="L27" s="105">
        <v>0.5</v>
      </c>
    </row>
    <row r="28" spans="1:12" ht="116.25" customHeight="1">
      <c r="A28" s="103" t="s">
        <v>78</v>
      </c>
      <c r="B28" s="125">
        <v>0</v>
      </c>
      <c r="C28" s="126">
        <v>0</v>
      </c>
      <c r="D28" s="98">
        <v>1</v>
      </c>
      <c r="E28" s="123" t="s">
        <v>27</v>
      </c>
      <c r="F28" s="105">
        <v>0.5</v>
      </c>
      <c r="G28" s="103" t="s">
        <v>78</v>
      </c>
      <c r="H28" s="125">
        <v>0</v>
      </c>
      <c r="I28" s="126">
        <v>0</v>
      </c>
      <c r="J28" s="98">
        <v>1</v>
      </c>
      <c r="K28" s="123" t="s">
        <v>27</v>
      </c>
      <c r="L28" s="105">
        <v>0.5</v>
      </c>
    </row>
    <row r="29" spans="1:12" ht="409.5">
      <c r="A29" s="96" t="s">
        <v>39</v>
      </c>
      <c r="B29" s="118" t="s">
        <v>14</v>
      </c>
      <c r="C29" s="118" t="s">
        <v>14</v>
      </c>
      <c r="D29" s="119">
        <v>1</v>
      </c>
      <c r="E29" s="118" t="s">
        <v>27</v>
      </c>
      <c r="F29" s="105">
        <v>0.2</v>
      </c>
      <c r="G29" s="96" t="s">
        <v>39</v>
      </c>
      <c r="H29" s="118" t="s">
        <v>14</v>
      </c>
      <c r="I29" s="118" t="s">
        <v>14</v>
      </c>
      <c r="J29" s="119">
        <v>1</v>
      </c>
      <c r="K29" s="118" t="s">
        <v>27</v>
      </c>
      <c r="L29" s="105">
        <v>0.2</v>
      </c>
    </row>
    <row r="30" spans="1:12" ht="409.5">
      <c r="A30" s="100" t="s">
        <v>40</v>
      </c>
      <c r="B30" s="125">
        <v>0</v>
      </c>
      <c r="C30" s="126">
        <v>0</v>
      </c>
      <c r="D30" s="98">
        <v>1</v>
      </c>
      <c r="E30" s="118" t="s">
        <v>27</v>
      </c>
      <c r="F30" s="105">
        <v>0.2</v>
      </c>
      <c r="G30" s="100" t="s">
        <v>40</v>
      </c>
      <c r="H30" s="125">
        <v>0</v>
      </c>
      <c r="I30" s="126">
        <v>0</v>
      </c>
      <c r="J30" s="98">
        <v>1</v>
      </c>
      <c r="K30" s="118" t="s">
        <v>27</v>
      </c>
      <c r="L30" s="105">
        <v>0.2</v>
      </c>
    </row>
    <row r="31" spans="1:12" ht="22.5" customHeight="1" thickBot="1">
      <c r="A31" s="108" t="s">
        <v>69</v>
      </c>
      <c r="B31" s="127" t="s">
        <v>14</v>
      </c>
      <c r="C31" s="127" t="s">
        <v>14</v>
      </c>
      <c r="D31" s="128" t="s">
        <v>14</v>
      </c>
      <c r="E31" s="127"/>
      <c r="F31" s="129">
        <v>0.502</v>
      </c>
      <c r="G31" s="108" t="s">
        <v>69</v>
      </c>
      <c r="H31" s="127" t="s">
        <v>14</v>
      </c>
      <c r="I31" s="127" t="s">
        <v>14</v>
      </c>
      <c r="J31" s="128" t="s">
        <v>14</v>
      </c>
      <c r="K31" s="127"/>
      <c r="L31" s="129">
        <v>0.502</v>
      </c>
    </row>
    <row r="33" spans="1:6" ht="35.25" customHeight="1">
      <c r="A33" s="40"/>
      <c r="B33" s="7"/>
      <c r="C33" s="6"/>
      <c r="D33" s="6"/>
      <c r="E33" s="6"/>
      <c r="F33" s="7"/>
    </row>
    <row r="34" spans="1:6" ht="15.75">
      <c r="A34" s="41"/>
      <c r="B34" s="7"/>
      <c r="C34" s="16"/>
      <c r="D34" s="16"/>
      <c r="E34" s="16"/>
      <c r="F34" s="7"/>
    </row>
    <row r="36" ht="20.25">
      <c r="A36" s="50"/>
    </row>
  </sheetData>
  <sheetProtection/>
  <mergeCells count="12">
    <mergeCell ref="A2:F2"/>
    <mergeCell ref="A3:F3"/>
    <mergeCell ref="B5:C5"/>
    <mergeCell ref="D5:D6"/>
    <mergeCell ref="E5:E6"/>
    <mergeCell ref="F5:F6"/>
    <mergeCell ref="G5:G6"/>
    <mergeCell ref="H5:I5"/>
    <mergeCell ref="J5:J6"/>
    <mergeCell ref="K5:K6"/>
    <mergeCell ref="L5:L6"/>
    <mergeCell ref="A5:A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35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0.875" defaultRowHeight="12.75"/>
  <cols>
    <col min="1" max="1" width="53.125" style="39" customWidth="1"/>
    <col min="2" max="2" width="14.25390625" style="39" customWidth="1"/>
    <col min="3" max="5" width="12.875" style="39" customWidth="1"/>
    <col min="6" max="6" width="13.25390625" style="39" customWidth="1"/>
    <col min="7" max="7" width="18.125" style="2" hidden="1" customWidth="1"/>
    <col min="8" max="8" width="18.00390625" style="2" hidden="1" customWidth="1"/>
    <col min="9" max="9" width="21.375" style="2" hidden="1" customWidth="1"/>
    <col min="10" max="10" width="19.00390625" style="2" hidden="1" customWidth="1"/>
    <col min="11" max="11" width="20.00390625" style="2" hidden="1" customWidth="1"/>
    <col min="12" max="12" width="18.125" style="2" hidden="1" customWidth="1"/>
    <col min="13" max="16384" width="0.875" style="2" customWidth="1"/>
  </cols>
  <sheetData>
    <row r="2" spans="1:6" ht="26.25" customHeight="1">
      <c r="A2" s="197" t="s">
        <v>95</v>
      </c>
      <c r="B2" s="198"/>
      <c r="C2" s="198"/>
      <c r="D2" s="198"/>
      <c r="E2" s="198"/>
      <c r="F2" s="198"/>
    </row>
    <row r="3" spans="1:6" s="8" customFormat="1" ht="15.75">
      <c r="A3" s="197" t="str">
        <f>'Форма 1.1 '!B5</f>
        <v>ООО "Завьялово Энерго"</v>
      </c>
      <c r="B3" s="198"/>
      <c r="C3" s="198"/>
      <c r="D3" s="198"/>
      <c r="E3" s="198"/>
      <c r="F3" s="198"/>
    </row>
    <row r="4" spans="1:6" ht="16.5" thickBot="1">
      <c r="A4" s="112"/>
      <c r="B4" s="112"/>
      <c r="C4" s="112"/>
      <c r="D4" s="112"/>
      <c r="E4" s="113">
        <f>'форма 6.1 '!E4</f>
        <v>2014</v>
      </c>
      <c r="F4" s="114" t="s">
        <v>52</v>
      </c>
    </row>
    <row r="5" spans="1:12" s="9" customFormat="1" ht="15.75">
      <c r="A5" s="187" t="s">
        <v>161</v>
      </c>
      <c r="B5" s="189" t="s">
        <v>8</v>
      </c>
      <c r="C5" s="190"/>
      <c r="D5" s="191" t="s">
        <v>9</v>
      </c>
      <c r="E5" s="191" t="s">
        <v>10</v>
      </c>
      <c r="F5" s="193" t="s">
        <v>11</v>
      </c>
      <c r="G5" s="187"/>
      <c r="H5" s="189"/>
      <c r="I5" s="190"/>
      <c r="J5" s="191"/>
      <c r="K5" s="191"/>
      <c r="L5" s="193"/>
    </row>
    <row r="6" spans="1:12" s="9" customFormat="1" ht="47.25">
      <c r="A6" s="196"/>
      <c r="B6" s="92" t="s">
        <v>57</v>
      </c>
      <c r="C6" s="92" t="s">
        <v>12</v>
      </c>
      <c r="D6" s="192"/>
      <c r="E6" s="192"/>
      <c r="F6" s="194"/>
      <c r="G6" s="196"/>
      <c r="H6" s="92"/>
      <c r="I6" s="92"/>
      <c r="J6" s="192"/>
      <c r="K6" s="192"/>
      <c r="L6" s="194"/>
    </row>
    <row r="7" spans="1:12" s="10" customFormat="1" ht="15.75">
      <c r="A7" s="115">
        <v>1</v>
      </c>
      <c r="B7" s="116">
        <v>2</v>
      </c>
      <c r="C7" s="116">
        <v>3</v>
      </c>
      <c r="D7" s="116">
        <v>4</v>
      </c>
      <c r="E7" s="116">
        <v>5</v>
      </c>
      <c r="F7" s="117">
        <v>6</v>
      </c>
      <c r="G7" s="115"/>
      <c r="H7" s="116"/>
      <c r="I7" s="116"/>
      <c r="J7" s="116"/>
      <c r="K7" s="116"/>
      <c r="L7" s="117"/>
    </row>
    <row r="8" spans="1:12" ht="81" customHeight="1">
      <c r="A8" s="96" t="s">
        <v>41</v>
      </c>
      <c r="B8" s="97">
        <v>1</v>
      </c>
      <c r="C8" s="97">
        <v>1</v>
      </c>
      <c r="D8" s="98">
        <v>1</v>
      </c>
      <c r="E8" s="97" t="s">
        <v>16</v>
      </c>
      <c r="F8" s="105">
        <v>2</v>
      </c>
      <c r="G8" s="96"/>
      <c r="H8" s="97"/>
      <c r="I8" s="97"/>
      <c r="J8" s="98"/>
      <c r="K8" s="97"/>
      <c r="L8" s="105"/>
    </row>
    <row r="9" spans="1:12" ht="37.5" customHeight="1">
      <c r="A9" s="96" t="s">
        <v>42</v>
      </c>
      <c r="B9" s="118" t="s">
        <v>14</v>
      </c>
      <c r="C9" s="118" t="s">
        <v>14</v>
      </c>
      <c r="D9" s="119" t="s">
        <v>14</v>
      </c>
      <c r="E9" s="97"/>
      <c r="F9" s="130">
        <v>2</v>
      </c>
      <c r="G9" s="96"/>
      <c r="H9" s="118"/>
      <c r="I9" s="118"/>
      <c r="J9" s="119"/>
      <c r="K9" s="97"/>
      <c r="L9" s="130"/>
    </row>
    <row r="10" spans="1:12" ht="15.75">
      <c r="A10" s="100" t="s">
        <v>15</v>
      </c>
      <c r="B10" s="118"/>
      <c r="C10" s="118"/>
      <c r="D10" s="119"/>
      <c r="E10" s="118"/>
      <c r="F10" s="121"/>
      <c r="G10" s="100"/>
      <c r="H10" s="118"/>
      <c r="I10" s="118"/>
      <c r="J10" s="119"/>
      <c r="K10" s="118"/>
      <c r="L10" s="121"/>
    </row>
    <row r="11" spans="1:12" ht="84" customHeight="1">
      <c r="A11" s="103" t="s">
        <v>80</v>
      </c>
      <c r="B11" s="131">
        <v>0.1</v>
      </c>
      <c r="C11" s="107">
        <v>0.2</v>
      </c>
      <c r="D11" s="98">
        <v>0.5</v>
      </c>
      <c r="E11" s="97" t="s">
        <v>27</v>
      </c>
      <c r="F11" s="105">
        <v>1</v>
      </c>
      <c r="G11" s="103"/>
      <c r="H11" s="131"/>
      <c r="I11" s="107"/>
      <c r="J11" s="98"/>
      <c r="K11" s="97"/>
      <c r="L11" s="105"/>
    </row>
    <row r="12" spans="1:12" ht="102" customHeight="1">
      <c r="A12" s="103" t="s">
        <v>81</v>
      </c>
      <c r="B12" s="131">
        <v>1</v>
      </c>
      <c r="C12" s="107">
        <v>1</v>
      </c>
      <c r="D12" s="98">
        <v>1</v>
      </c>
      <c r="E12" s="97" t="s">
        <v>16</v>
      </c>
      <c r="F12" s="105">
        <v>2</v>
      </c>
      <c r="G12" s="103"/>
      <c r="H12" s="131"/>
      <c r="I12" s="107"/>
      <c r="J12" s="98"/>
      <c r="K12" s="97"/>
      <c r="L12" s="105"/>
    </row>
    <row r="13" spans="1:12" ht="116.25" customHeight="1">
      <c r="A13" s="103" t="s">
        <v>82</v>
      </c>
      <c r="B13" s="131">
        <v>0</v>
      </c>
      <c r="C13" s="107">
        <v>0</v>
      </c>
      <c r="D13" s="98">
        <v>1</v>
      </c>
      <c r="E13" s="97" t="s">
        <v>27</v>
      </c>
      <c r="F13" s="105">
        <v>2</v>
      </c>
      <c r="G13" s="103"/>
      <c r="H13" s="131"/>
      <c r="I13" s="107"/>
      <c r="J13" s="98"/>
      <c r="K13" s="97"/>
      <c r="L13" s="105"/>
    </row>
    <row r="14" spans="1:12" ht="114.75" customHeight="1">
      <c r="A14" s="132" t="s">
        <v>83</v>
      </c>
      <c r="B14" s="131">
        <v>0</v>
      </c>
      <c r="C14" s="107">
        <v>0</v>
      </c>
      <c r="D14" s="98">
        <v>1</v>
      </c>
      <c r="E14" s="97" t="s">
        <v>27</v>
      </c>
      <c r="F14" s="105">
        <v>2</v>
      </c>
      <c r="G14" s="132"/>
      <c r="H14" s="131"/>
      <c r="I14" s="107"/>
      <c r="J14" s="98"/>
      <c r="K14" s="97"/>
      <c r="L14" s="105"/>
    </row>
    <row r="15" spans="1:12" ht="83.25" customHeight="1">
      <c r="A15" s="100" t="s">
        <v>84</v>
      </c>
      <c r="B15" s="97">
        <v>8</v>
      </c>
      <c r="C15" s="97">
        <v>10</v>
      </c>
      <c r="D15" s="98">
        <v>0.8</v>
      </c>
      <c r="E15" s="97" t="s">
        <v>16</v>
      </c>
      <c r="F15" s="105">
        <v>2</v>
      </c>
      <c r="G15" s="100"/>
      <c r="H15" s="97"/>
      <c r="I15" s="97"/>
      <c r="J15" s="98"/>
      <c r="K15" s="97"/>
      <c r="L15" s="105"/>
    </row>
    <row r="16" spans="1:12" ht="66" customHeight="1">
      <c r="A16" s="100" t="s">
        <v>85</v>
      </c>
      <c r="B16" s="97">
        <v>11</v>
      </c>
      <c r="C16" s="97">
        <v>30</v>
      </c>
      <c r="D16" s="98">
        <v>0.36666666666666664</v>
      </c>
      <c r="E16" s="97" t="s">
        <v>16</v>
      </c>
      <c r="F16" s="105">
        <v>3</v>
      </c>
      <c r="G16" s="100"/>
      <c r="H16" s="97"/>
      <c r="I16" s="97"/>
      <c r="J16" s="98"/>
      <c r="K16" s="97"/>
      <c r="L16" s="105"/>
    </row>
    <row r="17" spans="1:12" ht="39.75" customHeight="1">
      <c r="A17" s="96" t="s">
        <v>43</v>
      </c>
      <c r="B17" s="118" t="s">
        <v>14</v>
      </c>
      <c r="C17" s="118" t="s">
        <v>14</v>
      </c>
      <c r="D17" s="119" t="s">
        <v>14</v>
      </c>
      <c r="E17" s="118"/>
      <c r="F17" s="105">
        <v>2.5</v>
      </c>
      <c r="G17" s="96"/>
      <c r="H17" s="118"/>
      <c r="I17" s="118"/>
      <c r="J17" s="119"/>
      <c r="K17" s="118"/>
      <c r="L17" s="105"/>
    </row>
    <row r="18" spans="1:12" ht="21" customHeight="1">
      <c r="A18" s="100" t="s">
        <v>15</v>
      </c>
      <c r="B18" s="126"/>
      <c r="C18" s="126"/>
      <c r="D18" s="119"/>
      <c r="E18" s="118"/>
      <c r="F18" s="105"/>
      <c r="G18" s="100"/>
      <c r="H18" s="126"/>
      <c r="I18" s="126"/>
      <c r="J18" s="119"/>
      <c r="K18" s="118"/>
      <c r="L18" s="105"/>
    </row>
    <row r="19" spans="1:12" ht="47.25">
      <c r="A19" s="100" t="s">
        <v>86</v>
      </c>
      <c r="B19" s="97">
        <v>1</v>
      </c>
      <c r="C19" s="97">
        <v>1</v>
      </c>
      <c r="D19" s="98">
        <v>1</v>
      </c>
      <c r="E19" s="97" t="s">
        <v>27</v>
      </c>
      <c r="F19" s="105">
        <v>2</v>
      </c>
      <c r="G19" s="100"/>
      <c r="H19" s="97"/>
      <c r="I19" s="97"/>
      <c r="J19" s="98"/>
      <c r="K19" s="97"/>
      <c r="L19" s="105"/>
    </row>
    <row r="20" spans="1:12" ht="68.25" customHeight="1">
      <c r="A20" s="100" t="s">
        <v>87</v>
      </c>
      <c r="B20" s="118" t="s">
        <v>14</v>
      </c>
      <c r="C20" s="118" t="s">
        <v>14</v>
      </c>
      <c r="D20" s="119">
        <v>0.039259259259259265</v>
      </c>
      <c r="E20" s="97" t="s">
        <v>16</v>
      </c>
      <c r="F20" s="105">
        <v>3</v>
      </c>
      <c r="G20" s="100"/>
      <c r="H20" s="118"/>
      <c r="I20" s="118"/>
      <c r="J20" s="119"/>
      <c r="K20" s="97"/>
      <c r="L20" s="105"/>
    </row>
    <row r="21" spans="1:12" ht="31.5">
      <c r="A21" s="100" t="s">
        <v>44</v>
      </c>
      <c r="B21" s="97">
        <v>0.05</v>
      </c>
      <c r="C21" s="97">
        <v>0.45</v>
      </c>
      <c r="D21" s="98">
        <v>0.11111111111111112</v>
      </c>
      <c r="E21" s="97" t="s">
        <v>16</v>
      </c>
      <c r="F21" s="105">
        <v>3</v>
      </c>
      <c r="G21" s="100"/>
      <c r="H21" s="97"/>
      <c r="I21" s="97"/>
      <c r="J21" s="98"/>
      <c r="K21" s="97"/>
      <c r="L21" s="105"/>
    </row>
    <row r="22" spans="1:12" ht="38.25" customHeight="1">
      <c r="A22" s="100" t="s">
        <v>45</v>
      </c>
      <c r="B22" s="97">
        <v>0.001</v>
      </c>
      <c r="C22" s="97">
        <v>0.15</v>
      </c>
      <c r="D22" s="98">
        <v>0.006666666666666667</v>
      </c>
      <c r="E22" s="97" t="s">
        <v>16</v>
      </c>
      <c r="F22" s="105">
        <v>3</v>
      </c>
      <c r="G22" s="100"/>
      <c r="H22" s="97"/>
      <c r="I22" s="97"/>
      <c r="J22" s="98"/>
      <c r="K22" s="97"/>
      <c r="L22" s="105"/>
    </row>
    <row r="23" spans="1:12" ht="31.5">
      <c r="A23" s="100" t="s">
        <v>46</v>
      </c>
      <c r="B23" s="97">
        <v>0</v>
      </c>
      <c r="C23" s="97">
        <v>0.15</v>
      </c>
      <c r="D23" s="98">
        <v>0</v>
      </c>
      <c r="E23" s="97" t="s">
        <v>16</v>
      </c>
      <c r="F23" s="105">
        <v>3</v>
      </c>
      <c r="G23" s="100"/>
      <c r="H23" s="97"/>
      <c r="I23" s="97"/>
      <c r="J23" s="98"/>
      <c r="K23" s="97"/>
      <c r="L23" s="105"/>
    </row>
    <row r="24" spans="1:12" ht="34.5" customHeight="1">
      <c r="A24" s="96" t="s">
        <v>47</v>
      </c>
      <c r="B24" s="118" t="s">
        <v>14</v>
      </c>
      <c r="C24" s="118" t="s">
        <v>14</v>
      </c>
      <c r="D24" s="119">
        <v>1</v>
      </c>
      <c r="E24" s="97" t="s">
        <v>27</v>
      </c>
      <c r="F24" s="105">
        <v>2</v>
      </c>
      <c r="G24" s="96"/>
      <c r="H24" s="118"/>
      <c r="I24" s="118"/>
      <c r="J24" s="119"/>
      <c r="K24" s="97"/>
      <c r="L24" s="105"/>
    </row>
    <row r="25" spans="1:12" ht="66" customHeight="1">
      <c r="A25" s="100" t="s">
        <v>48</v>
      </c>
      <c r="B25" s="97">
        <v>0</v>
      </c>
      <c r="C25" s="97">
        <v>0</v>
      </c>
      <c r="D25" s="98">
        <v>1</v>
      </c>
      <c r="E25" s="123"/>
      <c r="F25" s="105"/>
      <c r="G25" s="100"/>
      <c r="H25" s="97"/>
      <c r="I25" s="97"/>
      <c r="J25" s="98"/>
      <c r="K25" s="123"/>
      <c r="L25" s="105"/>
    </row>
    <row r="26" spans="1:12" ht="80.25" customHeight="1">
      <c r="A26" s="96" t="s">
        <v>49</v>
      </c>
      <c r="B26" s="118" t="s">
        <v>14</v>
      </c>
      <c r="C26" s="118" t="s">
        <v>14</v>
      </c>
      <c r="D26" s="119" t="s">
        <v>14</v>
      </c>
      <c r="E26" s="123"/>
      <c r="F26" s="105">
        <v>2</v>
      </c>
      <c r="G26" s="96"/>
      <c r="H26" s="118"/>
      <c r="I26" s="118"/>
      <c r="J26" s="119"/>
      <c r="K26" s="123"/>
      <c r="L26" s="105"/>
    </row>
    <row r="27" spans="1:12" ht="15.75">
      <c r="A27" s="100" t="s">
        <v>15</v>
      </c>
      <c r="B27" s="118"/>
      <c r="C27" s="118"/>
      <c r="D27" s="119"/>
      <c r="E27" s="118"/>
      <c r="F27" s="105"/>
      <c r="G27" s="100"/>
      <c r="H27" s="118"/>
      <c r="I27" s="118"/>
      <c r="J27" s="119"/>
      <c r="K27" s="118"/>
      <c r="L27" s="105"/>
    </row>
    <row r="28" spans="1:12" ht="63">
      <c r="A28" s="100" t="s">
        <v>88</v>
      </c>
      <c r="B28" s="97">
        <v>0</v>
      </c>
      <c r="C28" s="97">
        <v>0</v>
      </c>
      <c r="D28" s="98">
        <v>1</v>
      </c>
      <c r="E28" s="97" t="s">
        <v>27</v>
      </c>
      <c r="F28" s="105">
        <v>2</v>
      </c>
      <c r="G28" s="100"/>
      <c r="H28" s="97"/>
      <c r="I28" s="97"/>
      <c r="J28" s="98"/>
      <c r="K28" s="97"/>
      <c r="L28" s="105"/>
    </row>
    <row r="29" spans="1:12" ht="134.25" customHeight="1">
      <c r="A29" s="100" t="s">
        <v>89</v>
      </c>
      <c r="B29" s="97">
        <v>0</v>
      </c>
      <c r="C29" s="98">
        <v>0</v>
      </c>
      <c r="D29" s="98">
        <v>1</v>
      </c>
      <c r="E29" s="97" t="s">
        <v>16</v>
      </c>
      <c r="F29" s="105">
        <v>2</v>
      </c>
      <c r="G29" s="100"/>
      <c r="H29" s="97"/>
      <c r="I29" s="98"/>
      <c r="J29" s="98"/>
      <c r="K29" s="97"/>
      <c r="L29" s="105"/>
    </row>
    <row r="30" spans="1:12" ht="34.5" customHeight="1" thickBot="1">
      <c r="A30" s="108" t="s">
        <v>50</v>
      </c>
      <c r="B30" s="127" t="s">
        <v>14</v>
      </c>
      <c r="C30" s="127" t="s">
        <v>14</v>
      </c>
      <c r="D30" s="128" t="s">
        <v>14</v>
      </c>
      <c r="E30" s="127"/>
      <c r="F30" s="133">
        <v>2.1</v>
      </c>
      <c r="G30" s="108"/>
      <c r="H30" s="127"/>
      <c r="I30" s="127"/>
      <c r="J30" s="128"/>
      <c r="K30" s="127"/>
      <c r="L30" s="133"/>
    </row>
    <row r="31" ht="15.75">
      <c r="A31" s="32"/>
    </row>
    <row r="32" spans="1:6" ht="35.25" customHeight="1">
      <c r="A32" s="40"/>
      <c r="B32" s="7"/>
      <c r="C32" s="6"/>
      <c r="D32" s="6"/>
      <c r="E32" s="6"/>
      <c r="F32" s="7"/>
    </row>
    <row r="33" spans="1:6" ht="15.75">
      <c r="A33" s="41"/>
      <c r="B33" s="7"/>
      <c r="C33" s="16"/>
      <c r="D33" s="16"/>
      <c r="E33" s="16"/>
      <c r="F33" s="7"/>
    </row>
    <row r="35" ht="20.25">
      <c r="A35" s="50">
        <f>'форма 6.1 '!A36</f>
        <v>0</v>
      </c>
    </row>
  </sheetData>
  <sheetProtection/>
  <mergeCells count="12">
    <mergeCell ref="E5:E6"/>
    <mergeCell ref="F5:F6"/>
    <mergeCell ref="G5:G6"/>
    <mergeCell ref="H5:I5"/>
    <mergeCell ref="J5:J6"/>
    <mergeCell ref="K5:K6"/>
    <mergeCell ref="L5:L6"/>
    <mergeCell ref="A2:F2"/>
    <mergeCell ref="A3:F3"/>
    <mergeCell ref="A5:A6"/>
    <mergeCell ref="B5:C5"/>
    <mergeCell ref="D5:D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Вадим</cp:lastModifiedBy>
  <cp:lastPrinted>2015-03-27T10:06:25Z</cp:lastPrinted>
  <dcterms:created xsi:type="dcterms:W3CDTF">2008-10-01T13:21:49Z</dcterms:created>
  <dcterms:modified xsi:type="dcterms:W3CDTF">2015-05-05T08:56:04Z</dcterms:modified>
  <cp:category/>
  <cp:version/>
  <cp:contentType/>
  <cp:contentStatus/>
</cp:coreProperties>
</file>